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Daten\Unternehmer\AGB Forst\Vertragsanpassungen\"/>
    </mc:Choice>
  </mc:AlternateContent>
  <xr:revisionPtr revIDLastSave="0" documentId="13_ncr:1_{846DF990-6195-48F6-B5EE-20775A14FC2F}" xr6:coauthVersionLast="47" xr6:coauthVersionMax="47" xr10:uidLastSave="{00000000-0000-0000-0000-000000000000}"/>
  <bookViews>
    <workbookView xWindow="-108" yWindow="-108" windowWidth="23256" windowHeight="13896" xr2:uid="{00000000-000D-0000-FFFF-FFFF00000000}"/>
  </bookViews>
  <sheets>
    <sheet name="Herleitung Preise" sheetId="1" r:id="rId1"/>
    <sheet name="Beispiel a)" sheetId="5" r:id="rId2"/>
    <sheet name="Beispiel b)" sheetId="6" r:id="rId3"/>
    <sheet name="Preisindex"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6" i="1" l="1"/>
  <c r="E27" i="1" s="1"/>
  <c r="E19" i="1"/>
  <c r="B30" i="5" l="1"/>
  <c r="C30" i="5" s="1"/>
  <c r="D30" i="5" s="1"/>
  <c r="E29" i="6"/>
  <c r="C32" i="6"/>
  <c r="D32" i="6" s="1"/>
  <c r="B18" i="6"/>
  <c r="B19" i="6"/>
  <c r="B20" i="6"/>
  <c r="B21" i="6"/>
  <c r="B22" i="6"/>
  <c r="B23" i="6"/>
  <c r="B24" i="6"/>
  <c r="B25" i="6"/>
  <c r="B26" i="6"/>
  <c r="B27" i="6"/>
  <c r="B28" i="6"/>
  <c r="B29" i="6"/>
  <c r="B30" i="6"/>
  <c r="C30" i="6" s="1"/>
  <c r="D30" i="6" s="1"/>
  <c r="B31" i="6"/>
  <c r="B32" i="6"/>
  <c r="B17" i="6"/>
  <c r="B17" i="5"/>
  <c r="C31" i="1"/>
  <c r="D31" i="1" s="1"/>
  <c r="C32" i="1"/>
  <c r="D32" i="1" s="1"/>
  <c r="C32" i="5"/>
  <c r="D32" i="5" s="1"/>
  <c r="B19" i="5"/>
  <c r="B20" i="5"/>
  <c r="B21" i="5"/>
  <c r="B22" i="5"/>
  <c r="B23" i="5"/>
  <c r="B24" i="5"/>
  <c r="B25" i="5"/>
  <c r="B26" i="5"/>
  <c r="B27" i="5"/>
  <c r="B28" i="5"/>
  <c r="B29" i="5"/>
  <c r="B31" i="5"/>
  <c r="B32" i="5"/>
  <c r="B18" i="5"/>
  <c r="C27" i="1"/>
  <c r="D27" i="1" s="1"/>
  <c r="C30" i="1"/>
  <c r="D30" i="1" s="1"/>
  <c r="C31" i="5" l="1"/>
  <c r="D31" i="5" s="1"/>
  <c r="C31" i="6"/>
  <c r="D31" i="6" s="1"/>
  <c r="E30" i="6"/>
  <c r="C29" i="6"/>
  <c r="D29" i="6" s="1"/>
  <c r="C29" i="5"/>
  <c r="D29" i="5"/>
  <c r="C29" i="1"/>
  <c r="D29" i="1" s="1"/>
  <c r="E31" i="6" l="1"/>
  <c r="E32" i="6" s="1"/>
  <c r="C28" i="6"/>
  <c r="D28" i="6" s="1"/>
  <c r="C27" i="6"/>
  <c r="D27" i="6" s="1"/>
  <c r="C26" i="6"/>
  <c r="D26" i="6" s="1"/>
  <c r="C25" i="6"/>
  <c r="D25" i="6" s="1"/>
  <c r="C24" i="6"/>
  <c r="D24" i="6" s="1"/>
  <c r="C23" i="6"/>
  <c r="D23" i="6" s="1"/>
  <c r="C22" i="6"/>
  <c r="D22" i="6" s="1"/>
  <c r="C21" i="6"/>
  <c r="D21" i="6" s="1"/>
  <c r="C20" i="6"/>
  <c r="D20" i="6" s="1"/>
  <c r="C19" i="6"/>
  <c r="D19" i="6" s="1"/>
  <c r="C18" i="6"/>
  <c r="D18" i="6" s="1"/>
  <c r="E18" i="6" s="1"/>
  <c r="C28" i="5"/>
  <c r="D28" i="5" s="1"/>
  <c r="C27" i="5"/>
  <c r="D27" i="5" s="1"/>
  <c r="C26" i="5"/>
  <c r="D26" i="5" s="1"/>
  <c r="C25" i="5"/>
  <c r="D25" i="5" s="1"/>
  <c r="C24" i="5"/>
  <c r="D24" i="5" s="1"/>
  <c r="C23" i="5"/>
  <c r="D23" i="5" s="1"/>
  <c r="C22" i="5"/>
  <c r="D22" i="5" s="1"/>
  <c r="C21" i="5"/>
  <c r="D21" i="5" s="1"/>
  <c r="C20" i="5"/>
  <c r="D20" i="5" s="1"/>
  <c r="C19" i="5"/>
  <c r="D19" i="5" s="1"/>
  <c r="C18" i="5"/>
  <c r="D18" i="5" s="1"/>
  <c r="E18" i="5" s="1"/>
  <c r="E19" i="5" s="1"/>
  <c r="E20" i="5" s="1"/>
  <c r="E19" i="6" l="1"/>
  <c r="E20" i="6" s="1"/>
  <c r="E21" i="6" s="1"/>
  <c r="E22" i="6" s="1"/>
  <c r="E23" i="6" s="1"/>
  <c r="E24" i="6" s="1"/>
  <c r="E25" i="6" s="1"/>
  <c r="E26" i="6" s="1"/>
  <c r="E27" i="6" s="1"/>
  <c r="E28" i="6" s="1"/>
  <c r="E22" i="5"/>
  <c r="E23" i="5" s="1"/>
  <c r="E24" i="5" s="1"/>
  <c r="E25" i="5" s="1"/>
  <c r="E26" i="5" s="1"/>
  <c r="E27" i="5" s="1"/>
  <c r="E28" i="5" s="1"/>
  <c r="E29" i="5" s="1"/>
  <c r="E30" i="5" s="1"/>
  <c r="E31" i="5" s="1"/>
  <c r="E32" i="5" s="1"/>
  <c r="C19" i="1"/>
  <c r="D19" i="1" s="1"/>
  <c r="C20" i="1"/>
  <c r="D20" i="1" s="1"/>
  <c r="C21" i="1"/>
  <c r="D21" i="1" s="1"/>
  <c r="C22" i="1"/>
  <c r="D22" i="1" s="1"/>
  <c r="C23" i="1"/>
  <c r="D23" i="1" s="1"/>
  <c r="C24" i="1"/>
  <c r="D24" i="1" s="1"/>
  <c r="C25" i="1"/>
  <c r="D25" i="1" s="1"/>
  <c r="C26" i="1"/>
  <c r="D26" i="1" s="1"/>
  <c r="C28" i="1"/>
  <c r="D28" i="1" s="1"/>
  <c r="C18" i="1"/>
  <c r="D18" i="1" s="1"/>
  <c r="E20" i="1" l="1"/>
  <c r="E21" i="1" s="1"/>
  <c r="E22" i="1" s="1"/>
  <c r="E23" i="1" s="1"/>
  <c r="E24" i="1" s="1"/>
  <c r="E25" i="1" s="1"/>
  <c r="E28" i="1" s="1"/>
  <c r="E29" i="1" s="1"/>
  <c r="E30" i="1" s="1"/>
  <c r="E31" i="1" s="1"/>
  <c r="E3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Vetter, Dieter</author>
  </authors>
  <commentList>
    <comment ref="A13" authorId="0" shapeId="0" xr:uid="{00000000-0006-0000-0000-000001000000}">
      <text>
        <r>
          <rPr>
            <sz val="9"/>
            <color indexed="81"/>
            <rFont val="Segoe UI"/>
            <family val="2"/>
          </rPr>
          <t>Turnusmäßige jährliche Preisanpassung</t>
        </r>
      </text>
    </comment>
    <comment ref="B16" authorId="0" shapeId="0" xr:uid="{00000000-0006-0000-0000-000002000000}">
      <text>
        <r>
          <rPr>
            <sz val="9"/>
            <color indexed="81"/>
            <rFont val="Segoe UI"/>
            <family val="2"/>
          </rPr>
          <t>Abteilung 12 „Andere Waren- und Dienstleistungen“ (Veränderungsrate zum Vormonat in %) des Statistischen Bundesamtes (www.destatis.de)</t>
        </r>
      </text>
    </comment>
    <comment ref="E16" authorId="0" shapeId="0" xr:uid="{00000000-0006-0000-0000-000003000000}">
      <text>
        <r>
          <rPr>
            <b/>
            <sz val="9"/>
            <color indexed="81"/>
            <rFont val="Segoe UI"/>
            <family val="2"/>
          </rPr>
          <t>Bitte Eingangswert im Monat des Vertragsbeginns bzw. der letzten turnusmäßigen (jährlichen) Preisanpassung eingeben!</t>
        </r>
        <r>
          <rPr>
            <sz val="9"/>
            <color indexed="81"/>
            <rFont val="Segoe UI"/>
            <family val="2"/>
          </rPr>
          <t xml:space="preserve">
</t>
        </r>
        <r>
          <rPr>
            <b/>
            <sz val="9"/>
            <color indexed="81"/>
            <rFont val="Segoe UI"/>
            <family val="2"/>
          </rPr>
          <t>Beispiele:</t>
        </r>
        <r>
          <rPr>
            <sz val="9"/>
            <color indexed="81"/>
            <rFont val="Segoe UI"/>
            <family val="2"/>
          </rPr>
          <t xml:space="preserve">
a) Wenn der </t>
        </r>
        <r>
          <rPr>
            <u/>
            <sz val="9"/>
            <color indexed="81"/>
            <rFont val="Segoe UI"/>
            <family val="2"/>
          </rPr>
          <t>Vertragsbeginn</t>
        </r>
        <r>
          <rPr>
            <sz val="9"/>
            <color indexed="81"/>
            <rFont val="Segoe UI"/>
            <family val="2"/>
          </rPr>
          <t xml:space="preserve"> am </t>
        </r>
        <r>
          <rPr>
            <u/>
            <sz val="9"/>
            <color indexed="81"/>
            <rFont val="Segoe UI"/>
            <family val="2"/>
          </rPr>
          <t>01.06.2021</t>
        </r>
        <r>
          <rPr>
            <sz val="9"/>
            <color indexed="81"/>
            <rFont val="Segoe UI"/>
            <family val="2"/>
          </rPr>
          <t xml:space="preserve"> war, ist der Angebotspreis (z. B. Kalkulationsbasis für Abrechnungstarif oder vereinbarte Stück- oder Stundenlöhne) im Monat "Jun 21" (in die Zelle E21)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
b) Wenn der </t>
        </r>
        <r>
          <rPr>
            <u/>
            <sz val="9"/>
            <color indexed="81"/>
            <rFont val="Segoe UI"/>
            <family val="2"/>
          </rPr>
          <t>Vertragsbeginn</t>
        </r>
        <r>
          <rPr>
            <sz val="9"/>
            <color indexed="81"/>
            <rFont val="Segoe UI"/>
            <family val="2"/>
          </rPr>
          <t xml:space="preserve"> am </t>
        </r>
        <r>
          <rPr>
            <u/>
            <sz val="9"/>
            <color indexed="81"/>
            <rFont val="Segoe UI"/>
            <family val="2"/>
          </rPr>
          <t>01.02.2021</t>
        </r>
        <r>
          <rPr>
            <sz val="9"/>
            <color indexed="81"/>
            <rFont val="Segoe UI"/>
            <family val="2"/>
          </rPr>
          <t xml:space="preserve"> war, wurde der </t>
        </r>
        <r>
          <rPr>
            <u/>
            <sz val="9"/>
            <color indexed="81"/>
            <rFont val="Segoe UI"/>
            <family val="2"/>
          </rPr>
          <t>Angebotspreis turnusmäßig nach zwölf Monaten zum 01.02.2022 angepasst</t>
        </r>
        <r>
          <rPr>
            <sz val="9"/>
            <color indexed="81"/>
            <rFont val="Segoe UI"/>
            <family val="2"/>
          </rPr>
          <t>. Nun ist dieser angepasste Wert bzw. Angebotspreis im Monat "Feb 22" (in die Zelle Zelle E29)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t>
        </r>
      </text>
    </comment>
    <comment ref="B29" authorId="0" shapeId="0" xr:uid="{00000000-0006-0000-0000-000004000000}">
      <text>
        <r>
          <rPr>
            <sz val="9"/>
            <color indexed="81"/>
            <rFont val="Segoe UI"/>
            <family val="2"/>
          </rPr>
          <t>Die Werte werden spätestens 6 bis 8 Wochen nach Ende des Bezugsmonats von FB II in die Tabelle eingearbeitet!</t>
        </r>
      </text>
    </comment>
    <comment ref="B30" authorId="0" shapeId="0" xr:uid="{00000000-0006-0000-0000-000005000000}">
      <text>
        <r>
          <rPr>
            <sz val="9"/>
            <color indexed="81"/>
            <rFont val="Segoe UI"/>
            <family val="2"/>
          </rPr>
          <t>Die Werte werden spätestens 6 bis 8 Wochen nach Ende des Bezugsmonats von FB II in die Tabelle eingearbeitet!</t>
        </r>
      </text>
    </comment>
    <comment ref="B31" authorId="0" shapeId="0" xr:uid="{00000000-0006-0000-0000-000006000000}">
      <text>
        <r>
          <rPr>
            <sz val="9"/>
            <color indexed="81"/>
            <rFont val="Segoe UI"/>
            <family val="2"/>
          </rPr>
          <t>Die Werte werden spätestens 6 bis 8 Wochen nach Ende des Bezugsmonats von FB II in die Tabelle eingearbeitet!</t>
        </r>
      </text>
    </comment>
    <comment ref="B32" authorId="0" shapeId="0" xr:uid="{00000000-0006-0000-0000-000007000000}">
      <text>
        <r>
          <rPr>
            <sz val="9"/>
            <color indexed="81"/>
            <rFont val="Segoe UI"/>
            <family val="2"/>
          </rPr>
          <t>Die Werte werden spätestens 6 bis 8 Wochen nach Ende des Bezugsmonats von FB II in die Tabelle eingearbeitet!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Vetter, Dieter</author>
  </authors>
  <commentList>
    <comment ref="A13" authorId="0" shapeId="0" xr:uid="{00000000-0006-0000-0100-000001000000}">
      <text>
        <r>
          <rPr>
            <sz val="9"/>
            <color indexed="81"/>
            <rFont val="Segoe UI"/>
            <family val="2"/>
          </rPr>
          <t>Turnusmäßige jährliche Preisanpassung</t>
        </r>
      </text>
    </comment>
    <comment ref="B16" authorId="0" shapeId="0" xr:uid="{00000000-0006-0000-0100-000002000000}">
      <text>
        <r>
          <rPr>
            <sz val="9"/>
            <color indexed="81"/>
            <rFont val="Segoe UI"/>
            <family val="2"/>
          </rPr>
          <t>Abteilung 12 „Andere Waren- und Dienstleistungen“ (Veränderungsrate zum Vormonat in %) des Statistischen Bundesamtes (www.destatis.de)</t>
        </r>
      </text>
    </comment>
    <comment ref="E16" authorId="0" shapeId="0" xr:uid="{00000000-0006-0000-0100-000003000000}">
      <text>
        <r>
          <rPr>
            <b/>
            <sz val="9"/>
            <color indexed="81"/>
            <rFont val="Segoe UI"/>
            <family val="2"/>
          </rPr>
          <t>Bitte Eingangswert im Monat des Vertragsbeginns bzw. der letzten turnusmäßigen (jährlichen) Preisanpassung eingeben!</t>
        </r>
        <r>
          <rPr>
            <sz val="9"/>
            <color indexed="81"/>
            <rFont val="Segoe UI"/>
            <family val="2"/>
          </rPr>
          <t xml:space="preserve">
</t>
        </r>
        <r>
          <rPr>
            <b/>
            <sz val="9"/>
            <color indexed="81"/>
            <rFont val="Segoe UI"/>
            <family val="2"/>
          </rPr>
          <t>Beispiele:</t>
        </r>
        <r>
          <rPr>
            <sz val="9"/>
            <color indexed="81"/>
            <rFont val="Segoe UI"/>
            <family val="2"/>
          </rPr>
          <t xml:space="preserve">
a) Wenn der </t>
        </r>
        <r>
          <rPr>
            <u/>
            <sz val="9"/>
            <color indexed="81"/>
            <rFont val="Segoe UI"/>
            <family val="2"/>
          </rPr>
          <t>Vertragsbeginn</t>
        </r>
        <r>
          <rPr>
            <sz val="9"/>
            <color indexed="81"/>
            <rFont val="Segoe UI"/>
            <family val="2"/>
          </rPr>
          <t xml:space="preserve"> am </t>
        </r>
        <r>
          <rPr>
            <u/>
            <sz val="9"/>
            <color indexed="81"/>
            <rFont val="Segoe UI"/>
            <family val="2"/>
          </rPr>
          <t>01.06.2021</t>
        </r>
        <r>
          <rPr>
            <sz val="9"/>
            <color indexed="81"/>
            <rFont val="Segoe UI"/>
            <family val="2"/>
          </rPr>
          <t xml:space="preserve"> war, ist der Angebotspreis (z. B. Kalkulationsbasis für Abrechnungstarif oder vereinbarte Stück- oder Stundenlöhne) im Monat "Jun 21" (in die Zelle E21)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
b) Wenn der </t>
        </r>
        <r>
          <rPr>
            <u/>
            <sz val="9"/>
            <color indexed="81"/>
            <rFont val="Segoe UI"/>
            <family val="2"/>
          </rPr>
          <t>Vertragsbeginn</t>
        </r>
        <r>
          <rPr>
            <sz val="9"/>
            <color indexed="81"/>
            <rFont val="Segoe UI"/>
            <family val="2"/>
          </rPr>
          <t xml:space="preserve"> am </t>
        </r>
        <r>
          <rPr>
            <u/>
            <sz val="9"/>
            <color indexed="81"/>
            <rFont val="Segoe UI"/>
            <family val="2"/>
          </rPr>
          <t>01.02.2021</t>
        </r>
        <r>
          <rPr>
            <sz val="9"/>
            <color indexed="81"/>
            <rFont val="Segoe UI"/>
            <family val="2"/>
          </rPr>
          <t xml:space="preserve"> war, wurde der </t>
        </r>
        <r>
          <rPr>
            <u/>
            <sz val="9"/>
            <color indexed="81"/>
            <rFont val="Segoe UI"/>
            <family val="2"/>
          </rPr>
          <t>Angebotspreis turnusmäßig nach zwölf Monaten zum 01.02.2022 angepasst</t>
        </r>
        <r>
          <rPr>
            <sz val="9"/>
            <color indexed="81"/>
            <rFont val="Segoe UI"/>
            <family val="2"/>
          </rPr>
          <t>. Nun ist dieser angepasste Wert bzw. Angebotspreis im Monat "Feb 22" (in die Zelle Zelle E29)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t>
        </r>
      </text>
    </comment>
    <comment ref="B29" authorId="0" shapeId="0" xr:uid="{00000000-0006-0000-0100-000004000000}">
      <text>
        <r>
          <rPr>
            <sz val="9"/>
            <color indexed="81"/>
            <rFont val="Segoe UI"/>
            <family val="2"/>
          </rPr>
          <t>Die Werte werden spätestens 6 bis 8 Wochen nach Ende des Bezugsmonats von FB II in die Tabelle eingearbeitet!</t>
        </r>
      </text>
    </comment>
    <comment ref="B30" authorId="0" shapeId="0" xr:uid="{00000000-0006-0000-0100-000005000000}">
      <text>
        <r>
          <rPr>
            <sz val="9"/>
            <color indexed="81"/>
            <rFont val="Segoe UI"/>
            <family val="2"/>
          </rPr>
          <t>Die Werte werden spätestens 6 bis 8 Wochen nach Ende des Bezugsmonats von FB II in die Tabelle eingearbeitet!</t>
        </r>
      </text>
    </comment>
    <comment ref="B31" authorId="0" shapeId="0" xr:uid="{00000000-0006-0000-0100-000006000000}">
      <text>
        <r>
          <rPr>
            <sz val="9"/>
            <color indexed="81"/>
            <rFont val="Segoe UI"/>
            <family val="2"/>
          </rPr>
          <t>Die Werte werden spätestens 6 bis 8 Wochen nach Ende des Bezugsmonats von FB II in die Tabelle eingearbeitet!</t>
        </r>
      </text>
    </comment>
    <comment ref="B32" authorId="0" shapeId="0" xr:uid="{00000000-0006-0000-0100-000007000000}">
      <text>
        <r>
          <rPr>
            <sz val="9"/>
            <color indexed="81"/>
            <rFont val="Segoe UI"/>
            <family val="2"/>
          </rPr>
          <t>Die Werte werden spätestens 6 bis 8 Wochen nach Ende des Bezugsmonats von FB II in die Tabelle eingearbeitet!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Vetter, Dieter</author>
  </authors>
  <commentList>
    <comment ref="A13" authorId="0" shapeId="0" xr:uid="{00000000-0006-0000-0200-000001000000}">
      <text>
        <r>
          <rPr>
            <sz val="9"/>
            <color indexed="81"/>
            <rFont val="Segoe UI"/>
            <family val="2"/>
          </rPr>
          <t>Turnusmäßige jährliche Preisanpassung</t>
        </r>
      </text>
    </comment>
    <comment ref="D14" authorId="0" shapeId="0" xr:uid="{00000000-0006-0000-0200-000002000000}">
      <text>
        <r>
          <rPr>
            <b/>
            <sz val="9"/>
            <color indexed="81"/>
            <rFont val="Segoe UI"/>
            <family val="2"/>
          </rPr>
          <t>fiktive Herleitung</t>
        </r>
      </text>
    </comment>
    <comment ref="B16" authorId="0" shapeId="0" xr:uid="{00000000-0006-0000-0200-000003000000}">
      <text>
        <r>
          <rPr>
            <sz val="9"/>
            <color indexed="81"/>
            <rFont val="Segoe UI"/>
            <family val="2"/>
          </rPr>
          <t>Abteilung 12 „Andere Waren- und Dienstleistungen“ (Veränderungsrate zum Vormonat in %) des Statistischen Bundesamtes (www.destatis.de)</t>
        </r>
      </text>
    </comment>
    <comment ref="E16" authorId="0" shapeId="0" xr:uid="{00000000-0006-0000-0200-000004000000}">
      <text>
        <r>
          <rPr>
            <b/>
            <sz val="9"/>
            <color indexed="81"/>
            <rFont val="Segoe UI"/>
            <family val="2"/>
          </rPr>
          <t>Bitte Eingangswert im Monat des Vertragsbeginns bzw. der letzten turnusmäßigen (jährlichen) Preisanpassung eingeben!</t>
        </r>
        <r>
          <rPr>
            <sz val="9"/>
            <color indexed="81"/>
            <rFont val="Segoe UI"/>
            <family val="2"/>
          </rPr>
          <t xml:space="preserve">
</t>
        </r>
        <r>
          <rPr>
            <b/>
            <sz val="9"/>
            <color indexed="81"/>
            <rFont val="Segoe UI"/>
            <family val="2"/>
          </rPr>
          <t>Beispiele:</t>
        </r>
        <r>
          <rPr>
            <sz val="9"/>
            <color indexed="81"/>
            <rFont val="Segoe UI"/>
            <family val="2"/>
          </rPr>
          <t xml:space="preserve">
a) Wenn der </t>
        </r>
        <r>
          <rPr>
            <u/>
            <sz val="9"/>
            <color indexed="81"/>
            <rFont val="Segoe UI"/>
            <family val="2"/>
          </rPr>
          <t>Vertragsbeginn</t>
        </r>
        <r>
          <rPr>
            <sz val="9"/>
            <color indexed="81"/>
            <rFont val="Segoe UI"/>
            <family val="2"/>
          </rPr>
          <t xml:space="preserve"> am </t>
        </r>
        <r>
          <rPr>
            <u/>
            <sz val="9"/>
            <color indexed="81"/>
            <rFont val="Segoe UI"/>
            <family val="2"/>
          </rPr>
          <t>01.06.2021</t>
        </r>
        <r>
          <rPr>
            <sz val="9"/>
            <color indexed="81"/>
            <rFont val="Segoe UI"/>
            <family val="2"/>
          </rPr>
          <t xml:space="preserve"> war, ist der Angebotspreis (z. B. Kalkulationsbasis für Abrechnungstarif oder vereinbarte Stück- oder Stundenlöhne) im Monat "Jun 21" (in die Zelle E21)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
b) Wenn der </t>
        </r>
        <r>
          <rPr>
            <u/>
            <sz val="9"/>
            <color indexed="81"/>
            <rFont val="Segoe UI"/>
            <family val="2"/>
          </rPr>
          <t>Vertragsbeginn</t>
        </r>
        <r>
          <rPr>
            <sz val="9"/>
            <color indexed="81"/>
            <rFont val="Segoe UI"/>
            <family val="2"/>
          </rPr>
          <t xml:space="preserve"> am </t>
        </r>
        <r>
          <rPr>
            <u/>
            <sz val="9"/>
            <color indexed="81"/>
            <rFont val="Segoe UI"/>
            <family val="2"/>
          </rPr>
          <t>01.02.2021</t>
        </r>
        <r>
          <rPr>
            <sz val="9"/>
            <color indexed="81"/>
            <rFont val="Segoe UI"/>
            <family val="2"/>
          </rPr>
          <t xml:space="preserve"> war, wurde der </t>
        </r>
        <r>
          <rPr>
            <u/>
            <sz val="9"/>
            <color indexed="81"/>
            <rFont val="Segoe UI"/>
            <family val="2"/>
          </rPr>
          <t>Angebotspreis turnusmäßig nach zwölf Monaten zum 01.02.2022 angepasst</t>
        </r>
        <r>
          <rPr>
            <sz val="9"/>
            <color indexed="81"/>
            <rFont val="Segoe UI"/>
            <family val="2"/>
          </rPr>
          <t>. Nun ist dieser angepasste Wert bzw. Angebotspreis im Monat "Feb 22" (in die Zelle Zelle E29) einzugeben.
Ab diesem Zeitpunkt werden dann die monatlichen Kostenänderungen in die Berechnung des für den Bezugsmonat der Maßnahmendurchführung anzuwendenden Angebotspreises einbezogen. Hierbei ist zu berücksichtigen das die Regelung ausschließlich für die Abrechnung von Maßnahmen mit dem Schwerpunkt der zeitlichen Abarbeitung in den Monaten März bis Mai 2022 gilt!</t>
        </r>
      </text>
    </comment>
    <comment ref="B29" authorId="0" shapeId="0" xr:uid="{00000000-0006-0000-0200-000005000000}">
      <text>
        <r>
          <rPr>
            <sz val="9"/>
            <color indexed="81"/>
            <rFont val="Segoe UI"/>
            <family val="2"/>
          </rPr>
          <t>Die Werte werden spätestens 6 bis 8 Wochen nach Ende des Bezugsmonats von FB II in die Tabelle eingearbeitet!</t>
        </r>
      </text>
    </comment>
    <comment ref="B30" authorId="0" shapeId="0" xr:uid="{00000000-0006-0000-0200-000006000000}">
      <text>
        <r>
          <rPr>
            <sz val="9"/>
            <color indexed="81"/>
            <rFont val="Segoe UI"/>
            <family val="2"/>
          </rPr>
          <t>Die Werte werden spätestens 6 bis 8 Wochen nach Ende des Bezugsmonats von FB II in die Tabelle eingearbeitet!</t>
        </r>
      </text>
    </comment>
    <comment ref="B31" authorId="0" shapeId="0" xr:uid="{00000000-0006-0000-0200-000007000000}">
      <text>
        <r>
          <rPr>
            <sz val="9"/>
            <color indexed="81"/>
            <rFont val="Segoe UI"/>
            <family val="2"/>
          </rPr>
          <t>Die Werte werden spätestens 6 bis 8 Wochen nach Ende des Bezugsmonats von FB II in die Tabelle eingearbeitet!</t>
        </r>
      </text>
    </comment>
    <comment ref="B32" authorId="0" shapeId="0" xr:uid="{00000000-0006-0000-0200-000008000000}">
      <text>
        <r>
          <rPr>
            <sz val="9"/>
            <color indexed="81"/>
            <rFont val="Segoe UI"/>
            <family val="2"/>
          </rPr>
          <t>Die Werte werden spätestens 6 bis 8 Wochen nach Ende des Bezugsmonats von FB II in die Tabelle eingearbeitet!</t>
        </r>
      </text>
    </comment>
  </commentList>
</comments>
</file>

<file path=xl/sharedStrings.xml><?xml version="1.0" encoding="utf-8"?>
<sst xmlns="http://schemas.openxmlformats.org/spreadsheetml/2006/main" count="67" uniqueCount="23">
  <si>
    <t>Auftragsänderung bzw. Preisanpassung von Rahmenvereinbarungen gem. § 313 BGB sowie § 132 GWB</t>
  </si>
  <si>
    <t>Vertragspartner:</t>
  </si>
  <si>
    <t>Vergabenummer:</t>
  </si>
  <si>
    <t>Vertragsbeginn:</t>
  </si>
  <si>
    <r>
      <t xml:space="preserve">Angebotspreis bei Vertragsbeginn </t>
    </r>
    <r>
      <rPr>
        <sz val="11"/>
        <color theme="1"/>
        <rFont val="Calibri"/>
        <family val="2"/>
        <scheme val="minor"/>
      </rPr>
      <t>[Euro]</t>
    </r>
    <r>
      <rPr>
        <b/>
        <sz val="11"/>
        <color theme="1"/>
        <rFont val="Calibri"/>
        <family val="2"/>
        <scheme val="minor"/>
      </rPr>
      <t>:</t>
    </r>
  </si>
  <si>
    <r>
      <t xml:space="preserve">Letzter aktualisierter Angebotspreis </t>
    </r>
    <r>
      <rPr>
        <sz val="11"/>
        <color theme="1"/>
        <rFont val="Calibri"/>
        <family val="2"/>
        <scheme val="minor"/>
      </rPr>
      <t>[Euro]</t>
    </r>
    <r>
      <rPr>
        <b/>
        <sz val="11"/>
        <color theme="1"/>
        <rFont val="Calibri"/>
        <family val="2"/>
        <scheme val="minor"/>
      </rPr>
      <t>:</t>
    </r>
  </si>
  <si>
    <t>Monat /Jahr</t>
  </si>
  <si>
    <t>Datum der letzten Preisanpassung:</t>
  </si>
  <si>
    <t xml:space="preserve">Datenquelle: </t>
  </si>
  <si>
    <t>Verbraucherpreisindex: Gesamtindex und 12 Abteilungen - Statistisches Bundesamt (destatis.de)</t>
  </si>
  <si>
    <t>Abteilung 12 „Andere Waren- und Dienstleistungen“ (Veränderungsrate zum Vormonat in %) des statistischen Bundesamtes (www.destatis.de)</t>
  </si>
  <si>
    <t>Link:</t>
  </si>
  <si>
    <t>-</t>
  </si>
  <si>
    <r>
      <t xml:space="preserve">Veränderung
Preisindex zum Vormonat
</t>
    </r>
    <r>
      <rPr>
        <sz val="11"/>
        <color theme="1"/>
        <rFont val="Calibri"/>
        <family val="2"/>
        <scheme val="minor"/>
      </rPr>
      <t>[Punkte]</t>
    </r>
  </si>
  <si>
    <r>
      <t xml:space="preserve">Preisindex
</t>
    </r>
    <r>
      <rPr>
        <sz val="11"/>
        <color theme="1"/>
        <rFont val="Calibri"/>
        <family val="2"/>
        <scheme val="minor"/>
      </rPr>
      <t>[Punkte]</t>
    </r>
  </si>
  <si>
    <r>
      <t xml:space="preserve">Veränderung
</t>
    </r>
    <r>
      <rPr>
        <sz val="11"/>
        <color theme="1"/>
        <rFont val="Calibri"/>
        <family val="2"/>
        <scheme val="minor"/>
      </rPr>
      <t xml:space="preserve">[%]
</t>
    </r>
    <r>
      <rPr>
        <sz val="9"/>
        <color theme="1"/>
        <rFont val="Calibri"/>
        <family val="2"/>
        <scheme val="minor"/>
      </rPr>
      <t>Anzeige gerundet</t>
    </r>
  </si>
  <si>
    <r>
      <t xml:space="preserve">Angebotspreis
</t>
    </r>
    <r>
      <rPr>
        <sz val="11"/>
        <color theme="1"/>
        <rFont val="Calibri"/>
        <family val="2"/>
        <scheme val="minor"/>
      </rPr>
      <t xml:space="preserve">[Euro]
</t>
    </r>
    <r>
      <rPr>
        <sz val="9"/>
        <color theme="1"/>
        <rFont val="Calibri"/>
        <family val="2"/>
        <scheme val="minor"/>
      </rPr>
      <t>Ermittelt mit ungerundeten Werten</t>
    </r>
  </si>
  <si>
    <t>Bitte bei der Dateneingabe bzw. der Ermittlung der neuen Angebotspreise unbedingt die Kommentare der einzelnen Zellen beachten!</t>
  </si>
  <si>
    <t>In den Tabellenregistern finden Sie Beispiele zur Herleitung!</t>
  </si>
  <si>
    <t>XXXXXXX</t>
  </si>
  <si>
    <t>Harvesterbetrieb Holzmann</t>
  </si>
  <si>
    <t>Holzrückeunternehmen Eichmann</t>
  </si>
  <si>
    <t>Verbraucherpreisindex: Gesamtindex und 12 Abteilungen - Statistisches Bundesamt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</si>
</sst>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quot;€&quot;"/>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Segoe UI"/>
      <family val="2"/>
    </font>
    <font>
      <u/>
      <sz val="11"/>
      <color theme="10"/>
      <name val="Calibri"/>
      <family val="2"/>
      <scheme val="minor"/>
    </font>
    <font>
      <b/>
      <sz val="12"/>
      <color rgb="FFFF0000"/>
      <name val="Calibri"/>
      <family val="2"/>
      <scheme val="minor"/>
    </font>
    <font>
      <sz val="9"/>
      <color theme="1"/>
      <name val="Calibri"/>
      <family val="2"/>
      <scheme val="minor"/>
    </font>
    <font>
      <i/>
      <sz val="11"/>
      <name val="Calibri"/>
      <family val="2"/>
      <scheme val="minor"/>
    </font>
    <font>
      <sz val="11"/>
      <name val="Calibri"/>
      <family val="2"/>
      <scheme val="minor"/>
    </font>
    <font>
      <b/>
      <sz val="11"/>
      <name val="Calibri"/>
      <family val="2"/>
      <scheme val="minor"/>
    </font>
    <font>
      <b/>
      <sz val="9"/>
      <color indexed="81"/>
      <name val="Segoe UI"/>
      <family val="2"/>
    </font>
    <font>
      <u/>
      <sz val="9"/>
      <color indexed="81"/>
      <name val="Segoe UI"/>
      <family val="2"/>
    </font>
    <font>
      <b/>
      <i/>
      <sz val="11"/>
      <color theme="1"/>
      <name val="Calibri"/>
      <family val="2"/>
      <scheme val="minor"/>
    </font>
    <font>
      <i/>
      <sz val="11"/>
      <color theme="1"/>
      <name val="Calibri"/>
      <family val="2"/>
      <scheme val="minor"/>
    </font>
    <font>
      <sz val="11"/>
      <color theme="0" tint="-0.499984740745262"/>
      <name val="Calibri"/>
      <family val="2"/>
      <scheme val="minor"/>
    </font>
    <font>
      <i/>
      <sz val="11"/>
      <color theme="0" tint="-0.499984740745262"/>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9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9" fontId="1" fillId="0" borderId="0" applyFont="0" applyFill="0" applyBorder="0" applyAlignment="0" applyProtection="0"/>
    <xf numFmtId="0" fontId="5" fillId="0" borderId="0" applyNumberFormat="0" applyFill="0" applyBorder="0" applyAlignment="0" applyProtection="0"/>
  </cellStyleXfs>
  <cellXfs count="90">
    <xf numFmtId="0" fontId="0" fillId="0" borderId="0" xfId="0"/>
    <xf numFmtId="0" fontId="3" fillId="0" borderId="0" xfId="0" applyFont="1"/>
    <xf numFmtId="0" fontId="5" fillId="0" borderId="0" xfId="2"/>
    <xf numFmtId="0" fontId="0" fillId="0" borderId="0" xfId="0" applyAlignment="1">
      <alignment vertical="center"/>
    </xf>
    <xf numFmtId="0" fontId="6" fillId="0" borderId="0" xfId="0" applyFont="1"/>
    <xf numFmtId="0" fontId="2" fillId="0" borderId="0" xfId="0" applyFont="1"/>
    <xf numFmtId="0" fontId="8" fillId="0" borderId="0" xfId="0" applyFont="1" applyAlignment="1">
      <alignment vertical="center"/>
    </xf>
    <xf numFmtId="0" fontId="9" fillId="0" borderId="0" xfId="0" applyFont="1" applyAlignment="1">
      <alignment vertical="center"/>
    </xf>
    <xf numFmtId="0" fontId="9" fillId="0" borderId="0" xfId="0" applyFont="1"/>
    <xf numFmtId="0" fontId="8" fillId="0" borderId="0" xfId="0" applyFont="1"/>
    <xf numFmtId="0" fontId="2" fillId="0" borderId="2" xfId="0" applyFont="1" applyBorder="1" applyAlignment="1">
      <alignment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7" fontId="2" fillId="5" borderId="7" xfId="0" applyNumberFormat="1" applyFont="1" applyFill="1" applyBorder="1" applyAlignment="1">
      <alignment horizontal="center"/>
    </xf>
    <xf numFmtId="17" fontId="2" fillId="5" borderId="2" xfId="0" applyNumberFormat="1" applyFont="1" applyFill="1" applyBorder="1" applyAlignment="1">
      <alignment horizontal="center"/>
    </xf>
    <xf numFmtId="0" fontId="14" fillId="0" borderId="0" xfId="0" applyFont="1"/>
    <xf numFmtId="17" fontId="15" fillId="3" borderId="5" xfId="0" applyNumberFormat="1" applyFont="1" applyFill="1" applyBorder="1" applyAlignment="1">
      <alignment horizontal="center" vertical="center"/>
    </xf>
    <xf numFmtId="164" fontId="15" fillId="3" borderId="1" xfId="0" applyNumberFormat="1"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1" xfId="0" applyFont="1" applyFill="1" applyBorder="1" applyAlignment="1">
      <alignment horizontal="center" vertical="center"/>
    </xf>
    <xf numFmtId="2" fontId="16" fillId="3" borderId="6" xfId="0" applyNumberFormat="1" applyFont="1" applyFill="1" applyBorder="1" applyAlignment="1">
      <alignment horizontal="center" vertical="center"/>
    </xf>
    <xf numFmtId="17" fontId="15" fillId="3" borderId="5" xfId="0" applyNumberFormat="1" applyFont="1" applyFill="1" applyBorder="1" applyAlignment="1">
      <alignment horizontal="center"/>
    </xf>
    <xf numFmtId="10" fontId="15" fillId="3" borderId="1" xfId="1" applyNumberFormat="1" applyFont="1" applyFill="1" applyBorder="1" applyAlignment="1">
      <alignment horizontal="center" vertical="center"/>
    </xf>
    <xf numFmtId="2" fontId="15" fillId="4" borderId="6" xfId="0" applyNumberFormat="1" applyFont="1" applyFill="1" applyBorder="1" applyAlignment="1" applyProtection="1">
      <alignment horizontal="center"/>
      <protection locked="0"/>
    </xf>
    <xf numFmtId="17" fontId="15" fillId="3" borderId="10" xfId="0" applyNumberFormat="1" applyFont="1" applyFill="1" applyBorder="1" applyAlignment="1">
      <alignment horizontal="center" vertical="center"/>
    </xf>
    <xf numFmtId="164" fontId="15" fillId="3" borderId="11" xfId="0" applyNumberFormat="1" applyFont="1" applyFill="1" applyBorder="1" applyAlignment="1">
      <alignment horizontal="center" vertical="center"/>
    </xf>
    <xf numFmtId="10" fontId="15" fillId="3" borderId="11" xfId="1" applyNumberFormat="1" applyFont="1" applyFill="1" applyBorder="1" applyAlignment="1">
      <alignment horizontal="center" vertical="center"/>
    </xf>
    <xf numFmtId="2" fontId="15" fillId="4" borderId="12" xfId="0" applyNumberFormat="1" applyFont="1" applyFill="1" applyBorder="1" applyAlignment="1" applyProtection="1">
      <alignment horizontal="center"/>
      <protection locked="0"/>
    </xf>
    <xf numFmtId="164" fontId="15" fillId="3" borderId="1" xfId="0" applyNumberFormat="1" applyFont="1" applyFill="1" applyBorder="1" applyAlignment="1">
      <alignment horizontal="center"/>
    </xf>
    <xf numFmtId="164" fontId="15" fillId="3" borderId="11" xfId="0" applyNumberFormat="1" applyFont="1" applyFill="1" applyBorder="1" applyAlignment="1">
      <alignment horizontal="center"/>
    </xf>
    <xf numFmtId="164" fontId="2" fillId="5" borderId="1" xfId="0" applyNumberFormat="1" applyFont="1" applyFill="1" applyBorder="1" applyAlignment="1">
      <alignment horizontal="center" vertical="center"/>
    </xf>
    <xf numFmtId="10" fontId="2" fillId="5" borderId="1" xfId="1" applyNumberFormat="1" applyFont="1" applyFill="1" applyBorder="1" applyAlignment="1">
      <alignment horizontal="center" vertical="center"/>
    </xf>
    <xf numFmtId="2" fontId="10" fillId="2" borderId="6" xfId="0" applyNumberFormat="1" applyFont="1" applyFill="1" applyBorder="1" applyAlignment="1" applyProtection="1">
      <alignment horizontal="center"/>
      <protection locked="0"/>
    </xf>
    <xf numFmtId="17" fontId="2" fillId="5" borderId="5" xfId="0" applyNumberFormat="1" applyFont="1" applyFill="1" applyBorder="1" applyAlignment="1">
      <alignment horizontal="center" vertical="center"/>
    </xf>
    <xf numFmtId="164" fontId="2" fillId="5" borderId="8" xfId="0" applyNumberFormat="1" applyFont="1" applyFill="1" applyBorder="1" applyAlignment="1">
      <alignment horizontal="center" vertical="center"/>
    </xf>
    <xf numFmtId="10" fontId="2" fillId="5" borderId="8" xfId="1" applyNumberFormat="1" applyFont="1" applyFill="1" applyBorder="1" applyAlignment="1">
      <alignment horizontal="center" vertical="center"/>
    </xf>
    <xf numFmtId="2" fontId="10" fillId="2" borderId="9" xfId="0" applyNumberFormat="1" applyFont="1" applyFill="1" applyBorder="1" applyAlignment="1" applyProtection="1">
      <alignment horizontal="center"/>
      <protection locked="0"/>
    </xf>
    <xf numFmtId="164" fontId="2" fillId="5" borderId="3" xfId="0" applyNumberFormat="1" applyFont="1" applyFill="1" applyBorder="1" applyAlignment="1">
      <alignment horizontal="center" vertical="center"/>
    </xf>
    <xf numFmtId="10" fontId="2" fillId="5" borderId="3" xfId="1" applyNumberFormat="1" applyFont="1" applyFill="1" applyBorder="1" applyAlignment="1">
      <alignment horizontal="center" vertical="center"/>
    </xf>
    <xf numFmtId="2" fontId="10" fillId="2" borderId="4" xfId="0" applyNumberFormat="1" applyFont="1" applyFill="1" applyBorder="1" applyAlignment="1" applyProtection="1">
      <alignment horizontal="center"/>
      <protection locked="0"/>
    </xf>
    <xf numFmtId="164" fontId="2" fillId="5" borderId="3" xfId="0" applyNumberFormat="1" applyFont="1" applyFill="1" applyBorder="1" applyAlignment="1">
      <alignment horizontal="center"/>
    </xf>
    <xf numFmtId="164" fontId="2" fillId="5" borderId="1" xfId="0" applyNumberFormat="1" applyFont="1" applyFill="1" applyBorder="1" applyAlignment="1">
      <alignment horizontal="center"/>
    </xf>
    <xf numFmtId="164" fontId="2" fillId="5" borderId="8" xfId="0" applyNumberFormat="1" applyFont="1" applyFill="1" applyBorder="1" applyAlignment="1">
      <alignment horizontal="center"/>
    </xf>
    <xf numFmtId="0" fontId="0" fillId="0" borderId="0" xfId="0" applyProtection="1"/>
    <xf numFmtId="0" fontId="3" fillId="0" borderId="0" xfId="0" applyFont="1" applyProtection="1"/>
    <xf numFmtId="0" fontId="6" fillId="0" borderId="0" xfId="0" applyFont="1" applyProtection="1"/>
    <xf numFmtId="0" fontId="14" fillId="0" borderId="0" xfId="0" applyFont="1" applyProtection="1"/>
    <xf numFmtId="0" fontId="2" fillId="0" borderId="2" xfId="0" applyFont="1" applyBorder="1" applyAlignment="1" applyProtection="1">
      <alignment vertical="center"/>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0" fillId="0" borderId="0" xfId="0" applyAlignment="1" applyProtection="1">
      <alignment vertical="center"/>
    </xf>
    <xf numFmtId="17" fontId="15" fillId="3" borderId="5" xfId="0" applyNumberFormat="1" applyFont="1" applyFill="1" applyBorder="1" applyAlignment="1" applyProtection="1">
      <alignment horizontal="center" vertical="center"/>
    </xf>
    <xf numFmtId="164" fontId="15" fillId="3" borderId="1" xfId="0" applyNumberFormat="1" applyFont="1" applyFill="1" applyBorder="1" applyAlignment="1" applyProtection="1">
      <alignment horizontal="center" vertical="center"/>
    </xf>
    <xf numFmtId="0" fontId="15" fillId="3" borderId="1" xfId="0" applyFont="1" applyFill="1" applyBorder="1" applyAlignment="1" applyProtection="1">
      <alignment horizontal="center" vertical="center" wrapText="1"/>
    </xf>
    <xf numFmtId="0" fontId="15" fillId="3" borderId="1" xfId="0" applyFont="1" applyFill="1" applyBorder="1" applyAlignment="1" applyProtection="1">
      <alignment horizontal="center" vertical="center"/>
    </xf>
    <xf numFmtId="2" fontId="16" fillId="3" borderId="6" xfId="0" applyNumberFormat="1" applyFont="1" applyFill="1" applyBorder="1" applyAlignment="1" applyProtection="1">
      <alignment horizontal="center" vertical="center"/>
    </xf>
    <xf numFmtId="0" fontId="8" fillId="0" borderId="0" xfId="0" applyFont="1" applyAlignment="1" applyProtection="1">
      <alignment vertical="center"/>
    </xf>
    <xf numFmtId="0" fontId="9" fillId="0" borderId="0" xfId="0" applyFont="1" applyAlignment="1" applyProtection="1">
      <alignment vertical="center"/>
    </xf>
    <xf numFmtId="17" fontId="15" fillId="3" borderId="5" xfId="0" applyNumberFormat="1" applyFont="1" applyFill="1" applyBorder="1" applyAlignment="1" applyProtection="1">
      <alignment horizontal="center"/>
    </xf>
    <xf numFmtId="164" fontId="15" fillId="3" borderId="1" xfId="0" applyNumberFormat="1" applyFont="1" applyFill="1" applyBorder="1" applyAlignment="1" applyProtection="1">
      <alignment horizontal="center"/>
    </xf>
    <xf numFmtId="10" fontId="15" fillId="3" borderId="1" xfId="1" applyNumberFormat="1" applyFont="1" applyFill="1" applyBorder="1" applyAlignment="1" applyProtection="1">
      <alignment horizontal="center" vertical="center"/>
    </xf>
    <xf numFmtId="0" fontId="9" fillId="0" borderId="0" xfId="0" applyFont="1" applyProtection="1"/>
    <xf numFmtId="17" fontId="15" fillId="3" borderId="10" xfId="0" applyNumberFormat="1" applyFont="1" applyFill="1" applyBorder="1" applyAlignment="1" applyProtection="1">
      <alignment horizontal="center" vertical="center"/>
    </xf>
    <xf numFmtId="164" fontId="15" fillId="3" borderId="11" xfId="0" applyNumberFormat="1" applyFont="1" applyFill="1" applyBorder="1" applyAlignment="1" applyProtection="1">
      <alignment horizontal="center"/>
    </xf>
    <xf numFmtId="164" fontId="15" fillId="3" borderId="11" xfId="0" applyNumberFormat="1" applyFont="1" applyFill="1" applyBorder="1" applyAlignment="1" applyProtection="1">
      <alignment horizontal="center" vertical="center"/>
    </xf>
    <xf numFmtId="10" fontId="15" fillId="3" borderId="11" xfId="1" applyNumberFormat="1" applyFont="1" applyFill="1" applyBorder="1" applyAlignment="1" applyProtection="1">
      <alignment horizontal="center" vertical="center"/>
    </xf>
    <xf numFmtId="0" fontId="8" fillId="0" borderId="0" xfId="0" applyFont="1" applyProtection="1"/>
    <xf numFmtId="17" fontId="2" fillId="5" borderId="2" xfId="0" applyNumberFormat="1" applyFont="1" applyFill="1" applyBorder="1" applyAlignment="1" applyProtection="1">
      <alignment horizontal="center"/>
    </xf>
    <xf numFmtId="164" fontId="10" fillId="5" borderId="3" xfId="0" applyNumberFormat="1" applyFont="1" applyFill="1" applyBorder="1" applyAlignment="1" applyProtection="1">
      <alignment horizontal="center"/>
    </xf>
    <xf numFmtId="164" fontId="2" fillId="5" borderId="3" xfId="0" applyNumberFormat="1" applyFont="1" applyFill="1" applyBorder="1" applyAlignment="1" applyProtection="1">
      <alignment horizontal="center" vertical="center"/>
    </xf>
    <xf numFmtId="10" fontId="2" fillId="5" borderId="3" xfId="1" applyNumberFormat="1" applyFont="1" applyFill="1" applyBorder="1" applyAlignment="1" applyProtection="1">
      <alignment horizontal="center" vertical="center"/>
    </xf>
    <xf numFmtId="2" fontId="10" fillId="2" borderId="4" xfId="0" applyNumberFormat="1" applyFont="1" applyFill="1" applyBorder="1" applyAlignment="1" applyProtection="1">
      <alignment horizontal="center"/>
    </xf>
    <xf numFmtId="17" fontId="2" fillId="5" borderId="5" xfId="0" applyNumberFormat="1" applyFont="1" applyFill="1" applyBorder="1" applyAlignment="1" applyProtection="1">
      <alignment horizontal="center" vertical="center"/>
    </xf>
    <xf numFmtId="164" fontId="10" fillId="5" borderId="1" xfId="0" applyNumberFormat="1" applyFont="1" applyFill="1" applyBorder="1" applyAlignment="1" applyProtection="1">
      <alignment horizontal="center"/>
    </xf>
    <xf numFmtId="164" fontId="2" fillId="5" borderId="1" xfId="0" applyNumberFormat="1" applyFont="1" applyFill="1" applyBorder="1" applyAlignment="1" applyProtection="1">
      <alignment horizontal="center" vertical="center"/>
    </xf>
    <xf numFmtId="10" fontId="2" fillId="5" borderId="1" xfId="1" applyNumberFormat="1" applyFont="1" applyFill="1" applyBorder="1" applyAlignment="1" applyProtection="1">
      <alignment horizontal="center" vertical="center"/>
    </xf>
    <xf numFmtId="2" fontId="10" fillId="2" borderId="6" xfId="0" applyNumberFormat="1" applyFont="1" applyFill="1" applyBorder="1" applyAlignment="1" applyProtection="1">
      <alignment horizontal="center"/>
    </xf>
    <xf numFmtId="17" fontId="2" fillId="5" borderId="7" xfId="0" applyNumberFormat="1" applyFont="1" applyFill="1" applyBorder="1" applyAlignment="1" applyProtection="1">
      <alignment horizontal="center"/>
    </xf>
    <xf numFmtId="164" fontId="10" fillId="5" borderId="8" xfId="0" applyNumberFormat="1" applyFont="1" applyFill="1" applyBorder="1" applyAlignment="1" applyProtection="1">
      <alignment horizontal="center"/>
    </xf>
    <xf numFmtId="164" fontId="2" fillId="5" borderId="8" xfId="0" applyNumberFormat="1" applyFont="1" applyFill="1" applyBorder="1" applyAlignment="1" applyProtection="1">
      <alignment horizontal="center" vertical="center"/>
    </xf>
    <xf numFmtId="10" fontId="2" fillId="5" borderId="8" xfId="1" applyNumberFormat="1" applyFont="1" applyFill="1" applyBorder="1" applyAlignment="1" applyProtection="1">
      <alignment horizontal="center" vertical="center"/>
    </xf>
    <xf numFmtId="2" fontId="10" fillId="2" borderId="9" xfId="0" applyNumberFormat="1" applyFont="1" applyFill="1" applyBorder="1" applyAlignment="1" applyProtection="1">
      <alignment horizontal="center"/>
    </xf>
    <xf numFmtId="0" fontId="2" fillId="0" borderId="0" xfId="0" applyFont="1" applyProtection="1"/>
    <xf numFmtId="0" fontId="5" fillId="0" borderId="0" xfId="2" applyProtection="1"/>
    <xf numFmtId="0" fontId="2" fillId="0" borderId="0" xfId="0" applyFont="1" applyAlignment="1" applyProtection="1">
      <alignment horizontal="left"/>
    </xf>
    <xf numFmtId="0" fontId="13" fillId="0" borderId="0" xfId="0" applyFont="1" applyAlignment="1" applyProtection="1">
      <alignment horizontal="left" vertical="top"/>
      <protection locked="0"/>
    </xf>
    <xf numFmtId="0" fontId="14" fillId="0" borderId="0" xfId="0" applyFont="1" applyAlignment="1" applyProtection="1">
      <alignment horizontal="left" vertical="top"/>
      <protection locked="0"/>
    </xf>
    <xf numFmtId="165" fontId="14" fillId="0" borderId="0" xfId="0" applyNumberFormat="1" applyFont="1" applyAlignment="1" applyProtection="1">
      <alignment horizontal="left" vertical="top"/>
      <protection locked="0"/>
    </xf>
    <xf numFmtId="0" fontId="2" fillId="0" borderId="0" xfId="0" applyFont="1" applyAlignment="1">
      <alignment horizontal="left"/>
    </xf>
    <xf numFmtId="14" fontId="14" fillId="0" borderId="0" xfId="0" applyNumberFormat="1" applyFont="1" applyAlignment="1" applyProtection="1">
      <alignment horizontal="left" vertical="top"/>
      <protection locked="0"/>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8</xdr:col>
      <xdr:colOff>22860</xdr:colOff>
      <xdr:row>0</xdr:row>
      <xdr:rowOff>190500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6140" y="190500"/>
          <a:ext cx="1800000" cy="420433"/>
        </a:xfrm>
        <a:prstGeom prst="rect">
          <a:avLst/>
        </a:prstGeom>
        <a:noFill/>
        <a:ln>
          <a:noFill/>
        </a:ln>
      </xdr:spPr>
    </xdr:pic>
    <xdr:clientData/>
  </xdr:oneCellAnchor>
  <xdr:twoCellAnchor editAs="oneCell">
    <xdr:from>
      <xdr:col>0</xdr:col>
      <xdr:colOff>0</xdr:colOff>
      <xdr:row>1</xdr:row>
      <xdr:rowOff>0</xdr:rowOff>
    </xdr:from>
    <xdr:to>
      <xdr:col>10</xdr:col>
      <xdr:colOff>571500</xdr:colOff>
      <xdr:row>1</xdr:row>
      <xdr:rowOff>106680</xdr:rowOff>
    </xdr:to>
    <xdr:pic>
      <xdr:nvPicPr>
        <xdr:cNvPr id="3" name="Grafik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632460"/>
          <a:ext cx="9052560" cy="1066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8</xdr:col>
      <xdr:colOff>22860</xdr:colOff>
      <xdr:row>0</xdr:row>
      <xdr:rowOff>190500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8960" y="190500"/>
          <a:ext cx="1800000" cy="420433"/>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8</xdr:col>
      <xdr:colOff>22860</xdr:colOff>
      <xdr:row>0</xdr:row>
      <xdr:rowOff>190500</xdr:rowOff>
    </xdr:from>
    <xdr:ext cx="1800000" cy="420433"/>
    <xdr:pic>
      <xdr:nvPicPr>
        <xdr:cNvPr id="2" name="Grafik 1" descr="C:\Users\RSpielvogel\AppData\Local\Microsoft\Windows\Temporary Internet Files\Content.Outlook\CY5Z12G2\LB-WuH_Logo_SW.JP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18960" y="190500"/>
          <a:ext cx="1800000" cy="420433"/>
        </a:xfrm>
        <a:prstGeom prst="rect">
          <a:avLst/>
        </a:prstGeom>
        <a:noFill/>
        <a:ln>
          <a:noFill/>
        </a:ln>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73392</xdr:colOff>
      <xdr:row>9</xdr:row>
      <xdr:rowOff>22859</xdr:rowOff>
    </xdr:from>
    <xdr:to>
      <xdr:col>11</xdr:col>
      <xdr:colOff>157734</xdr:colOff>
      <xdr:row>32</xdr:row>
      <xdr:rowOff>112942</xdr:rowOff>
    </xdr:to>
    <xdr:pic>
      <xdr:nvPicPr>
        <xdr:cNvPr id="4" name="Grafik 3">
          <a:extLst>
            <a:ext uri="{FF2B5EF4-FFF2-40B4-BE49-F238E27FC236}">
              <a16:creationId xmlns:a16="http://schemas.microsoft.com/office/drawing/2014/main" id="{49F983C2-8B56-4183-802E-63702F4EEB85}"/>
            </a:ext>
          </a:extLst>
        </xdr:cNvPr>
        <xdr:cNvPicPr>
          <a:picLocks noChangeAspect="1"/>
        </xdr:cNvPicPr>
      </xdr:nvPicPr>
      <xdr:blipFill>
        <a:blip xmlns:r="http://schemas.openxmlformats.org/officeDocument/2006/relationships" r:embed="rId1"/>
        <a:stretch>
          <a:fillRect/>
        </a:stretch>
      </xdr:blipFill>
      <xdr:spPr>
        <a:xfrm>
          <a:off x="73392" y="1668779"/>
          <a:ext cx="8801622" cy="5225963"/>
        </a:xfrm>
        <a:prstGeom prst="rect">
          <a:avLst/>
        </a:prstGeom>
      </xdr:spPr>
    </xdr:pic>
    <xdr:clientData/>
  </xdr:twoCellAnchor>
  <xdr:twoCellAnchor>
    <xdr:from>
      <xdr:col>8</xdr:col>
      <xdr:colOff>411480</xdr:colOff>
      <xdr:row>20</xdr:row>
      <xdr:rowOff>160021</xdr:rowOff>
    </xdr:from>
    <xdr:to>
      <xdr:col>9</xdr:col>
      <xdr:colOff>716280</xdr:colOff>
      <xdr:row>25</xdr:row>
      <xdr:rowOff>91441</xdr:rowOff>
    </xdr:to>
    <xdr:sp macro="" textlink="">
      <xdr:nvSpPr>
        <xdr:cNvPr id="2" name="Rechteck 1">
          <a:extLst>
            <a:ext uri="{FF2B5EF4-FFF2-40B4-BE49-F238E27FC236}">
              <a16:creationId xmlns:a16="http://schemas.microsoft.com/office/drawing/2014/main" id="{00000000-0008-0000-0300-000002000000}"/>
            </a:ext>
          </a:extLst>
        </xdr:cNvPr>
        <xdr:cNvSpPr/>
      </xdr:nvSpPr>
      <xdr:spPr>
        <a:xfrm>
          <a:off x="6751320" y="3817621"/>
          <a:ext cx="1097280" cy="845820"/>
        </a:xfrm>
        <a:prstGeom prst="rect">
          <a:avLst/>
        </a:prstGeom>
        <a:solidFill>
          <a:srgbClr val="FFFF00">
            <a:alpha val="20000"/>
          </a:srgbClr>
        </a:solidFill>
        <a:ln w="412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destatis.de/DE/Themen/Wirtschaft/Preise/Verbraucherpreisindex/Tabellen/Verbraucherpreise-12Kategorien.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destatis.de/DE/Themen/Wirtschaft/Preise/Verbraucherpreisindex/Tabellen/Verbraucherpreise-12Kategorien.html"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destatis.de/DE/Themen/Wirtschaft/Preise/Verbraucherpreisindex/Tabellen/Verbraucherpreise-12Kategorien.html"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destatis.de/DE/Themen/Wirtschaft/Preise/Verbraucherpreisindex/Tabellen/Verbraucherpreise-12Kategori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5"/>
  <sheetViews>
    <sheetView tabSelected="1" topLeftCell="A9" workbookViewId="0">
      <selection activeCell="E25" sqref="E25"/>
    </sheetView>
  </sheetViews>
  <sheetFormatPr baseColWidth="10" defaultColWidth="11.5546875" defaultRowHeight="14.4" x14ac:dyDescent="0.3"/>
  <cols>
    <col min="1" max="2" width="12.44140625" style="43" customWidth="1"/>
    <col min="3" max="3" width="13.6640625" style="43" customWidth="1"/>
    <col min="4" max="4" width="12.5546875" style="43" customWidth="1"/>
    <col min="5" max="5" width="14.6640625" style="43" customWidth="1"/>
    <col min="6" max="16384" width="11.5546875" style="43"/>
  </cols>
  <sheetData>
    <row r="1" spans="1:6" ht="49.95" customHeight="1" x14ac:dyDescent="0.3"/>
    <row r="3" spans="1:6" ht="18" x14ac:dyDescent="0.35">
      <c r="A3" s="44" t="s">
        <v>0</v>
      </c>
      <c r="B3" s="44"/>
    </row>
    <row r="4" spans="1:6" ht="11.4" customHeight="1" x14ac:dyDescent="0.35">
      <c r="A4" s="44"/>
      <c r="B4" s="44"/>
    </row>
    <row r="5" spans="1:6" ht="18" x14ac:dyDescent="0.35">
      <c r="A5" s="45" t="s">
        <v>17</v>
      </c>
      <c r="B5" s="44"/>
    </row>
    <row r="6" spans="1:6" ht="18" x14ac:dyDescent="0.35">
      <c r="A6" s="45" t="s">
        <v>18</v>
      </c>
      <c r="B6" s="44"/>
    </row>
    <row r="7" spans="1:6" ht="18" x14ac:dyDescent="0.35">
      <c r="A7" s="45"/>
      <c r="B7" s="44"/>
    </row>
    <row r="8" spans="1:6" ht="7.2" customHeight="1" x14ac:dyDescent="0.3"/>
    <row r="9" spans="1:6" x14ac:dyDescent="0.3">
      <c r="A9" s="84" t="s">
        <v>2</v>
      </c>
      <c r="B9" s="84"/>
      <c r="C9" s="84"/>
      <c r="D9" s="85"/>
      <c r="E9" s="85"/>
      <c r="F9" s="85"/>
    </row>
    <row r="10" spans="1:6" x14ac:dyDescent="0.3">
      <c r="A10" s="84" t="s">
        <v>1</v>
      </c>
      <c r="B10" s="84"/>
      <c r="C10" s="84"/>
      <c r="D10" s="85"/>
      <c r="E10" s="85"/>
      <c r="F10" s="85"/>
    </row>
    <row r="11" spans="1:6" x14ac:dyDescent="0.3">
      <c r="A11" s="84" t="s">
        <v>3</v>
      </c>
      <c r="B11" s="84"/>
      <c r="C11" s="84"/>
      <c r="D11" s="86"/>
      <c r="E11" s="86"/>
      <c r="F11" s="86"/>
    </row>
    <row r="12" spans="1:6" x14ac:dyDescent="0.3">
      <c r="A12" s="84" t="s">
        <v>4</v>
      </c>
      <c r="B12" s="84"/>
      <c r="C12" s="84"/>
      <c r="D12" s="87"/>
      <c r="E12" s="87"/>
      <c r="F12" s="87"/>
    </row>
    <row r="13" spans="1:6" x14ac:dyDescent="0.3">
      <c r="A13" s="84" t="s">
        <v>7</v>
      </c>
      <c r="B13" s="84"/>
      <c r="C13" s="84"/>
      <c r="D13" s="86"/>
      <c r="E13" s="86"/>
      <c r="F13" s="86"/>
    </row>
    <row r="14" spans="1:6" x14ac:dyDescent="0.3">
      <c r="A14" s="84" t="s">
        <v>5</v>
      </c>
      <c r="B14" s="84"/>
      <c r="C14" s="84"/>
      <c r="D14" s="87"/>
      <c r="E14" s="87"/>
      <c r="F14" s="87"/>
    </row>
    <row r="15" spans="1:6" ht="15" thickBot="1" x14ac:dyDescent="0.35">
      <c r="D15" s="46"/>
      <c r="E15" s="46"/>
      <c r="F15" s="46"/>
    </row>
    <row r="16" spans="1:6" s="50" customFormat="1" ht="64.8" x14ac:dyDescent="0.3">
      <c r="A16" s="47" t="s">
        <v>6</v>
      </c>
      <c r="B16" s="48" t="s">
        <v>14</v>
      </c>
      <c r="C16" s="48" t="s">
        <v>13</v>
      </c>
      <c r="D16" s="48" t="s">
        <v>15</v>
      </c>
      <c r="E16" s="49" t="s">
        <v>16</v>
      </c>
    </row>
    <row r="17" spans="1:7" s="50" customFormat="1" x14ac:dyDescent="0.3">
      <c r="A17" s="51">
        <v>45689</v>
      </c>
      <c r="B17" s="52">
        <v>124.7</v>
      </c>
      <c r="C17" s="53" t="s">
        <v>12</v>
      </c>
      <c r="D17" s="54" t="s">
        <v>12</v>
      </c>
      <c r="E17" s="55"/>
      <c r="F17" s="56"/>
      <c r="G17" s="57"/>
    </row>
    <row r="18" spans="1:7" x14ac:dyDescent="0.3">
      <c r="A18" s="58">
        <v>45717</v>
      </c>
      <c r="B18" s="59">
        <v>125.5</v>
      </c>
      <c r="C18" s="52">
        <f>B18-B17</f>
        <v>0.79999999999999716</v>
      </c>
      <c r="D18" s="60">
        <f>C18/B17</f>
        <v>6.4153969526864248E-3</v>
      </c>
      <c r="E18" s="23">
        <v>0</v>
      </c>
      <c r="F18" s="57"/>
      <c r="G18" s="61"/>
    </row>
    <row r="19" spans="1:7" x14ac:dyDescent="0.3">
      <c r="A19" s="51">
        <v>45748</v>
      </c>
      <c r="B19" s="59">
        <v>126</v>
      </c>
      <c r="C19" s="52">
        <f t="shared" ref="C19:C28" si="0">B19-B18</f>
        <v>0.5</v>
      </c>
      <c r="D19" s="60">
        <f t="shared" ref="D19:D28" si="1">C19/B18</f>
        <v>3.9840637450199202E-3</v>
      </c>
      <c r="E19" s="23">
        <f t="shared" ref="E19:E28" si="2">E18+E18*D19</f>
        <v>0</v>
      </c>
      <c r="F19" s="57"/>
      <c r="G19" s="61"/>
    </row>
    <row r="20" spans="1:7" x14ac:dyDescent="0.3">
      <c r="A20" s="58">
        <v>45778</v>
      </c>
      <c r="B20" s="59">
        <v>126.5</v>
      </c>
      <c r="C20" s="52">
        <f t="shared" si="0"/>
        <v>0.5</v>
      </c>
      <c r="D20" s="60">
        <f t="shared" si="1"/>
        <v>3.968253968253968E-3</v>
      </c>
      <c r="E20" s="23">
        <f>E19+E19*D20</f>
        <v>0</v>
      </c>
      <c r="F20" s="57"/>
      <c r="G20" s="61"/>
    </row>
    <row r="21" spans="1:7" x14ac:dyDescent="0.3">
      <c r="A21" s="51">
        <v>45809</v>
      </c>
      <c r="B21" s="59">
        <v>126.9</v>
      </c>
      <c r="C21" s="52">
        <f t="shared" si="0"/>
        <v>0.40000000000000568</v>
      </c>
      <c r="D21" s="60">
        <f t="shared" si="1"/>
        <v>3.1620553359684245E-3</v>
      </c>
      <c r="E21" s="23">
        <f t="shared" si="2"/>
        <v>0</v>
      </c>
      <c r="F21" s="57"/>
      <c r="G21" s="61"/>
    </row>
    <row r="22" spans="1:7" x14ac:dyDescent="0.3">
      <c r="A22" s="58">
        <v>45839</v>
      </c>
      <c r="B22" s="59">
        <v>127.5</v>
      </c>
      <c r="C22" s="52">
        <f t="shared" si="0"/>
        <v>0.59999999999999432</v>
      </c>
      <c r="D22" s="60">
        <f t="shared" si="1"/>
        <v>4.7281323877068106E-3</v>
      </c>
      <c r="E22" s="23">
        <f>E21+E21*D22</f>
        <v>0</v>
      </c>
      <c r="F22" s="57"/>
      <c r="G22" s="61"/>
    </row>
    <row r="23" spans="1:7" x14ac:dyDescent="0.3">
      <c r="A23" s="51">
        <v>45870</v>
      </c>
      <c r="B23" s="59">
        <v>127.9</v>
      </c>
      <c r="C23" s="52">
        <f t="shared" si="0"/>
        <v>0.40000000000000568</v>
      </c>
      <c r="D23" s="60">
        <f t="shared" si="1"/>
        <v>3.1372549019608289E-3</v>
      </c>
      <c r="E23" s="23">
        <f t="shared" si="2"/>
        <v>0</v>
      </c>
      <c r="F23" s="57"/>
      <c r="G23" s="61"/>
    </row>
    <row r="24" spans="1:7" x14ac:dyDescent="0.3">
      <c r="A24" s="58">
        <v>45901</v>
      </c>
      <c r="B24" s="59">
        <v>128.30000000000001</v>
      </c>
      <c r="C24" s="52">
        <f t="shared" si="0"/>
        <v>0.40000000000000568</v>
      </c>
      <c r="D24" s="60">
        <f t="shared" si="1"/>
        <v>3.1274433150899582E-3</v>
      </c>
      <c r="E24" s="23">
        <f t="shared" si="2"/>
        <v>0</v>
      </c>
      <c r="F24" s="57"/>
      <c r="G24" s="61"/>
    </row>
    <row r="25" spans="1:7" x14ac:dyDescent="0.3">
      <c r="A25" s="51">
        <v>45931</v>
      </c>
      <c r="B25" s="59">
        <v>128.80000000000001</v>
      </c>
      <c r="C25" s="52">
        <f t="shared" si="0"/>
        <v>0.5</v>
      </c>
      <c r="D25" s="60">
        <f t="shared" si="1"/>
        <v>3.8971161340607945E-3</v>
      </c>
      <c r="E25" s="23">
        <f t="shared" si="2"/>
        <v>0</v>
      </c>
      <c r="F25" s="57"/>
      <c r="G25" s="61"/>
    </row>
    <row r="26" spans="1:7" x14ac:dyDescent="0.3">
      <c r="A26" s="58">
        <v>45962</v>
      </c>
      <c r="B26" s="59">
        <v>128.69999999999999</v>
      </c>
      <c r="C26" s="52">
        <f t="shared" si="0"/>
        <v>-0.10000000000002274</v>
      </c>
      <c r="D26" s="60">
        <f t="shared" si="1"/>
        <v>-7.7639751552812677E-4</v>
      </c>
      <c r="E26" s="23">
        <f t="shared" si="2"/>
        <v>0</v>
      </c>
      <c r="F26" s="57"/>
      <c r="G26" s="61"/>
    </row>
    <row r="27" spans="1:7" x14ac:dyDescent="0.3">
      <c r="A27" s="51">
        <v>45992</v>
      </c>
      <c r="B27" s="59">
        <v>129</v>
      </c>
      <c r="C27" s="52">
        <f t="shared" ref="C27" si="3">B27-B26</f>
        <v>0.30000000000001137</v>
      </c>
      <c r="D27" s="60">
        <f t="shared" ref="D27" si="4">C27/B26</f>
        <v>2.3310023310024195E-3</v>
      </c>
      <c r="E27" s="23">
        <f t="shared" ref="E27" si="5">E26+E26*D27</f>
        <v>0</v>
      </c>
      <c r="F27" s="57"/>
      <c r="G27" s="61"/>
    </row>
    <row r="28" spans="1:7" x14ac:dyDescent="0.3">
      <c r="A28" s="58">
        <v>46023</v>
      </c>
      <c r="B28" s="59">
        <v>130.19999999999999</v>
      </c>
      <c r="C28" s="52">
        <f t="shared" si="0"/>
        <v>1.1999999999999886</v>
      </c>
      <c r="D28" s="60">
        <f t="shared" si="1"/>
        <v>9.3023255813952602E-3</v>
      </c>
      <c r="E28" s="23">
        <f t="shared" si="2"/>
        <v>0</v>
      </c>
      <c r="F28" s="57"/>
      <c r="G28" s="61"/>
    </row>
    <row r="29" spans="1:7" ht="15" thickBot="1" x14ac:dyDescent="0.35">
      <c r="A29" s="62">
        <v>46054</v>
      </c>
      <c r="B29" s="63">
        <v>130.6</v>
      </c>
      <c r="C29" s="64">
        <f t="shared" ref="C29" si="6">B29-B28</f>
        <v>0.40000000000000568</v>
      </c>
      <c r="D29" s="65">
        <f t="shared" ref="D29" si="7">C29/B28</f>
        <v>3.0721966205837612E-3</v>
      </c>
      <c r="E29" s="27">
        <f t="shared" ref="E29" si="8">E28+E28*D29</f>
        <v>0</v>
      </c>
      <c r="F29" s="66"/>
      <c r="G29" s="61"/>
    </row>
    <row r="30" spans="1:7" x14ac:dyDescent="0.3">
      <c r="A30" s="67">
        <v>46082</v>
      </c>
      <c r="B30" s="68">
        <v>131.1</v>
      </c>
      <c r="C30" s="69">
        <f t="shared" ref="C30:C32" si="9">B30-B29</f>
        <v>0.5</v>
      </c>
      <c r="D30" s="70">
        <f t="shared" ref="D30:D32" si="10">C30/B29</f>
        <v>3.8284839203675345E-3</v>
      </c>
      <c r="E30" s="71">
        <f t="shared" ref="E30:E32" si="11">E29+E29*D30</f>
        <v>0</v>
      </c>
      <c r="F30" s="66"/>
      <c r="G30" s="61"/>
    </row>
    <row r="31" spans="1:7" x14ac:dyDescent="0.3">
      <c r="A31" s="72">
        <v>46113</v>
      </c>
      <c r="B31" s="73">
        <v>132.30000000000001</v>
      </c>
      <c r="C31" s="74">
        <f t="shared" si="9"/>
        <v>1.2000000000000171</v>
      </c>
      <c r="D31" s="75">
        <f t="shared" si="10"/>
        <v>9.1533180778033338E-3</v>
      </c>
      <c r="E31" s="76">
        <f t="shared" si="11"/>
        <v>0</v>
      </c>
      <c r="F31" s="61"/>
      <c r="G31" s="61"/>
    </row>
    <row r="32" spans="1:7" ht="15" thickBot="1" x14ac:dyDescent="0.35">
      <c r="A32" s="77">
        <v>46143</v>
      </c>
      <c r="B32" s="78">
        <v>132.5</v>
      </c>
      <c r="C32" s="79">
        <f t="shared" si="9"/>
        <v>0.19999999999998863</v>
      </c>
      <c r="D32" s="80">
        <f t="shared" si="10"/>
        <v>1.5117157974299971E-3</v>
      </c>
      <c r="E32" s="81">
        <f t="shared" si="11"/>
        <v>0</v>
      </c>
      <c r="F32" s="61"/>
      <c r="G32" s="61"/>
    </row>
    <row r="34" spans="1:3" x14ac:dyDescent="0.3">
      <c r="A34" s="82" t="s">
        <v>8</v>
      </c>
      <c r="C34" s="43" t="s">
        <v>10</v>
      </c>
    </row>
    <row r="35" spans="1:3" x14ac:dyDescent="0.3">
      <c r="A35" s="82" t="s">
        <v>11</v>
      </c>
      <c r="C35" s="83" t="s">
        <v>9</v>
      </c>
    </row>
  </sheetData>
  <sheetProtection sheet="1" selectLockedCells="1"/>
  <mergeCells count="12">
    <mergeCell ref="A13:C13"/>
    <mergeCell ref="A14:C14"/>
    <mergeCell ref="D9:F9"/>
    <mergeCell ref="D10:F10"/>
    <mergeCell ref="D11:F11"/>
    <mergeCell ref="D12:F12"/>
    <mergeCell ref="D13:F13"/>
    <mergeCell ref="D14:F14"/>
    <mergeCell ref="A9:C9"/>
    <mergeCell ref="A10:C10"/>
    <mergeCell ref="A11:C11"/>
    <mergeCell ref="A12:C12"/>
  </mergeCells>
  <hyperlinks>
    <hyperlink ref="C35" r:id="rId1" display="https://www.destatis.de/DE/Themen/Wirtschaft/Preise/Verbraucherpreisindex/Tabellen/Verbraucherpreise-12Kategorien.html" xr:uid="{00000000-0004-0000-0000-000000000000}"/>
  </hyperlinks>
  <printOptions horizontalCentered="1" verticalCentered="1"/>
  <pageMargins left="0.70866141732283472" right="0.70866141732283472" top="0.78740157480314965" bottom="0.78740157480314965" header="0.31496062992125984" footer="0.31496062992125984"/>
  <pageSetup paperSize="9" scale="79" orientation="landscape" r:id="rId2"/>
  <ignoredErrors>
    <ignoredError sqref="E19 E24:E26 E28" unlockedFormula="1"/>
  </ignoredError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topLeftCell="A7" workbookViewId="0">
      <selection activeCell="A30" sqref="A30:E32"/>
    </sheetView>
  </sheetViews>
  <sheetFormatPr baseColWidth="10" defaultRowHeight="14.4" x14ac:dyDescent="0.3"/>
  <cols>
    <col min="1" max="2" width="12.44140625" customWidth="1"/>
    <col min="3" max="3" width="13.6640625" customWidth="1"/>
    <col min="4" max="4" width="12.5546875" customWidth="1"/>
    <col min="5" max="5" width="14.6640625" customWidth="1"/>
  </cols>
  <sheetData>
    <row r="1" spans="1:6" ht="49.95" customHeight="1" x14ac:dyDescent="0.3"/>
    <row r="3" spans="1:6" ht="18" x14ac:dyDescent="0.35">
      <c r="A3" s="1" t="s">
        <v>0</v>
      </c>
      <c r="B3" s="1"/>
    </row>
    <row r="4" spans="1:6" ht="11.4" customHeight="1" x14ac:dyDescent="0.35">
      <c r="A4" s="1"/>
      <c r="B4" s="1"/>
    </row>
    <row r="5" spans="1:6" ht="18" x14ac:dyDescent="0.35">
      <c r="A5" s="4" t="s">
        <v>17</v>
      </c>
      <c r="B5" s="1"/>
    </row>
    <row r="6" spans="1:6" ht="18" x14ac:dyDescent="0.35">
      <c r="A6" s="4" t="s">
        <v>18</v>
      </c>
      <c r="B6" s="1"/>
    </row>
    <row r="7" spans="1:6" ht="18" x14ac:dyDescent="0.35">
      <c r="A7" s="4"/>
      <c r="B7" s="1"/>
    </row>
    <row r="8" spans="1:6" ht="7.2" customHeight="1" x14ac:dyDescent="0.3"/>
    <row r="9" spans="1:6" x14ac:dyDescent="0.3">
      <c r="A9" s="88" t="s">
        <v>2</v>
      </c>
      <c r="B9" s="88"/>
      <c r="C9" s="88"/>
      <c r="D9" s="85" t="s">
        <v>19</v>
      </c>
      <c r="E9" s="85"/>
      <c r="F9" s="85"/>
    </row>
    <row r="10" spans="1:6" x14ac:dyDescent="0.3">
      <c r="A10" s="88" t="s">
        <v>1</v>
      </c>
      <c r="B10" s="88"/>
      <c r="C10" s="88"/>
      <c r="D10" s="85" t="s">
        <v>20</v>
      </c>
      <c r="E10" s="85"/>
      <c r="F10" s="85"/>
    </row>
    <row r="11" spans="1:6" x14ac:dyDescent="0.3">
      <c r="A11" s="88" t="s">
        <v>3</v>
      </c>
      <c r="B11" s="88"/>
      <c r="C11" s="88"/>
      <c r="D11" s="89">
        <v>45809</v>
      </c>
      <c r="E11" s="86"/>
      <c r="F11" s="86"/>
    </row>
    <row r="12" spans="1:6" x14ac:dyDescent="0.3">
      <c r="A12" s="88" t="s">
        <v>4</v>
      </c>
      <c r="B12" s="88"/>
      <c r="C12" s="88"/>
      <c r="D12" s="87">
        <v>225</v>
      </c>
      <c r="E12" s="87"/>
      <c r="F12" s="87"/>
    </row>
    <row r="13" spans="1:6" x14ac:dyDescent="0.3">
      <c r="A13" s="88" t="s">
        <v>7</v>
      </c>
      <c r="B13" s="88"/>
      <c r="C13" s="88"/>
      <c r="D13" s="86" t="s">
        <v>12</v>
      </c>
      <c r="E13" s="86"/>
      <c r="F13" s="86"/>
    </row>
    <row r="14" spans="1:6" x14ac:dyDescent="0.3">
      <c r="A14" s="88" t="s">
        <v>5</v>
      </c>
      <c r="B14" s="88"/>
      <c r="C14" s="88"/>
      <c r="D14" s="87" t="s">
        <v>12</v>
      </c>
      <c r="E14" s="87"/>
      <c r="F14" s="87"/>
    </row>
    <row r="15" spans="1:6" ht="15" thickBot="1" x14ac:dyDescent="0.35">
      <c r="D15" s="15"/>
      <c r="E15" s="15"/>
      <c r="F15" s="15"/>
    </row>
    <row r="16" spans="1:6" s="3" customFormat="1" ht="64.8" x14ac:dyDescent="0.3">
      <c r="A16" s="10" t="s">
        <v>6</v>
      </c>
      <c r="B16" s="11" t="s">
        <v>14</v>
      </c>
      <c r="C16" s="11" t="s">
        <v>13</v>
      </c>
      <c r="D16" s="11" t="s">
        <v>15</v>
      </c>
      <c r="E16" s="12" t="s">
        <v>16</v>
      </c>
    </row>
    <row r="17" spans="1:7" s="3" customFormat="1" x14ac:dyDescent="0.3">
      <c r="A17" s="16">
        <v>45689</v>
      </c>
      <c r="B17" s="17">
        <f>'Herleitung Preise'!B17</f>
        <v>124.7</v>
      </c>
      <c r="C17" s="18" t="s">
        <v>12</v>
      </c>
      <c r="D17" s="19" t="s">
        <v>12</v>
      </c>
      <c r="E17" s="20"/>
      <c r="F17" s="6"/>
      <c r="G17" s="7"/>
    </row>
    <row r="18" spans="1:7" x14ac:dyDescent="0.3">
      <c r="A18" s="21">
        <v>45717</v>
      </c>
      <c r="B18" s="28">
        <f>'Herleitung Preise'!B18</f>
        <v>125.5</v>
      </c>
      <c r="C18" s="17">
        <f>B18-B17</f>
        <v>0.79999999999999716</v>
      </c>
      <c r="D18" s="22">
        <f>C18/B17</f>
        <v>6.4153969526864248E-3</v>
      </c>
      <c r="E18" s="23">
        <f>E17+E17*D18</f>
        <v>0</v>
      </c>
      <c r="F18" s="7"/>
      <c r="G18" s="8"/>
    </row>
    <row r="19" spans="1:7" x14ac:dyDescent="0.3">
      <c r="A19" s="16">
        <v>45748</v>
      </c>
      <c r="B19" s="28">
        <f>'Herleitung Preise'!B19</f>
        <v>126</v>
      </c>
      <c r="C19" s="17">
        <f t="shared" ref="C19:C28" si="0">B19-B18</f>
        <v>0.5</v>
      </c>
      <c r="D19" s="22">
        <f t="shared" ref="D19:D28" si="1">C19/B18</f>
        <v>3.9840637450199202E-3</v>
      </c>
      <c r="E19" s="23">
        <f t="shared" ref="E19:E28" si="2">E18+E18*D19</f>
        <v>0</v>
      </c>
      <c r="F19" s="7"/>
      <c r="G19" s="8"/>
    </row>
    <row r="20" spans="1:7" x14ac:dyDescent="0.3">
      <c r="A20" s="21">
        <v>45778</v>
      </c>
      <c r="B20" s="28">
        <f>'Herleitung Preise'!B20</f>
        <v>126.5</v>
      </c>
      <c r="C20" s="17">
        <f t="shared" si="0"/>
        <v>0.5</v>
      </c>
      <c r="D20" s="22">
        <f t="shared" si="1"/>
        <v>3.968253968253968E-3</v>
      </c>
      <c r="E20" s="23">
        <f t="shared" si="2"/>
        <v>0</v>
      </c>
      <c r="F20" s="7"/>
      <c r="G20" s="8"/>
    </row>
    <row r="21" spans="1:7" x14ac:dyDescent="0.3">
      <c r="A21" s="16">
        <v>45809</v>
      </c>
      <c r="B21" s="28">
        <f>'Herleitung Preise'!B21</f>
        <v>126.9</v>
      </c>
      <c r="C21" s="17">
        <f t="shared" si="0"/>
        <v>0.40000000000000568</v>
      </c>
      <c r="D21" s="22">
        <f t="shared" si="1"/>
        <v>3.1620553359684245E-3</v>
      </c>
      <c r="E21" s="23">
        <v>225</v>
      </c>
      <c r="F21" s="7"/>
      <c r="G21" s="8"/>
    </row>
    <row r="22" spans="1:7" x14ac:dyDescent="0.3">
      <c r="A22" s="21">
        <v>45839</v>
      </c>
      <c r="B22" s="28">
        <f>'Herleitung Preise'!B22</f>
        <v>127.5</v>
      </c>
      <c r="C22" s="17">
        <f t="shared" si="0"/>
        <v>0.59999999999999432</v>
      </c>
      <c r="D22" s="22">
        <f t="shared" si="1"/>
        <v>4.7281323877068106E-3</v>
      </c>
      <c r="E22" s="23">
        <f t="shared" si="2"/>
        <v>226.06382978723403</v>
      </c>
      <c r="F22" s="7"/>
      <c r="G22" s="8"/>
    </row>
    <row r="23" spans="1:7" x14ac:dyDescent="0.3">
      <c r="A23" s="16">
        <v>45870</v>
      </c>
      <c r="B23" s="28">
        <f>'Herleitung Preise'!B23</f>
        <v>127.9</v>
      </c>
      <c r="C23" s="17">
        <f t="shared" si="0"/>
        <v>0.40000000000000568</v>
      </c>
      <c r="D23" s="22">
        <f t="shared" si="1"/>
        <v>3.1372549019608289E-3</v>
      </c>
      <c r="E23" s="23">
        <f t="shared" si="2"/>
        <v>226.77304964539007</v>
      </c>
      <c r="F23" s="7"/>
      <c r="G23" s="8"/>
    </row>
    <row r="24" spans="1:7" x14ac:dyDescent="0.3">
      <c r="A24" s="21">
        <v>45901</v>
      </c>
      <c r="B24" s="28">
        <f>'Herleitung Preise'!B24</f>
        <v>128.30000000000001</v>
      </c>
      <c r="C24" s="17">
        <f t="shared" si="0"/>
        <v>0.40000000000000568</v>
      </c>
      <c r="D24" s="22">
        <f t="shared" si="1"/>
        <v>3.1274433150899582E-3</v>
      </c>
      <c r="E24" s="23">
        <f t="shared" si="2"/>
        <v>227.48226950354612</v>
      </c>
      <c r="F24" s="7"/>
      <c r="G24" s="8"/>
    </row>
    <row r="25" spans="1:7" x14ac:dyDescent="0.3">
      <c r="A25" s="16">
        <v>45931</v>
      </c>
      <c r="B25" s="28">
        <f>'Herleitung Preise'!B25</f>
        <v>128.80000000000001</v>
      </c>
      <c r="C25" s="17">
        <f t="shared" si="0"/>
        <v>0.5</v>
      </c>
      <c r="D25" s="22">
        <f t="shared" si="1"/>
        <v>3.8971161340607945E-3</v>
      </c>
      <c r="E25" s="23">
        <f t="shared" si="2"/>
        <v>228.36879432624116</v>
      </c>
      <c r="F25" s="7"/>
      <c r="G25" s="8"/>
    </row>
    <row r="26" spans="1:7" x14ac:dyDescent="0.3">
      <c r="A26" s="21">
        <v>45962</v>
      </c>
      <c r="B26" s="28">
        <f>'Herleitung Preise'!B26</f>
        <v>128.69999999999999</v>
      </c>
      <c r="C26" s="17">
        <f t="shared" si="0"/>
        <v>-0.10000000000002274</v>
      </c>
      <c r="D26" s="22">
        <f t="shared" si="1"/>
        <v>-7.7639751552812677E-4</v>
      </c>
      <c r="E26" s="23">
        <f t="shared" si="2"/>
        <v>228.19148936170211</v>
      </c>
      <c r="F26" s="7"/>
      <c r="G26" s="8"/>
    </row>
    <row r="27" spans="1:7" x14ac:dyDescent="0.3">
      <c r="A27" s="16">
        <v>45992</v>
      </c>
      <c r="B27" s="28">
        <f>'Herleitung Preise'!B27</f>
        <v>129</v>
      </c>
      <c r="C27" s="17">
        <f t="shared" si="0"/>
        <v>0.30000000000001137</v>
      </c>
      <c r="D27" s="22">
        <f t="shared" si="1"/>
        <v>2.3310023310024195E-3</v>
      </c>
      <c r="E27" s="23">
        <f t="shared" si="2"/>
        <v>228.72340425531914</v>
      </c>
      <c r="F27" s="7"/>
      <c r="G27" s="8"/>
    </row>
    <row r="28" spans="1:7" x14ac:dyDescent="0.3">
      <c r="A28" s="21">
        <v>46023</v>
      </c>
      <c r="B28" s="28">
        <f>'Herleitung Preise'!B28</f>
        <v>130.19999999999999</v>
      </c>
      <c r="C28" s="17">
        <f t="shared" si="0"/>
        <v>1.1999999999999886</v>
      </c>
      <c r="D28" s="22">
        <f t="shared" si="1"/>
        <v>9.3023255813952602E-3</v>
      </c>
      <c r="E28" s="23">
        <f t="shared" si="2"/>
        <v>230.85106382978719</v>
      </c>
      <c r="F28" s="7"/>
      <c r="G28" s="8"/>
    </row>
    <row r="29" spans="1:7" ht="15" thickBot="1" x14ac:dyDescent="0.35">
      <c r="A29" s="24">
        <v>46054</v>
      </c>
      <c r="B29" s="29">
        <f>'Herleitung Preise'!B29</f>
        <v>130.6</v>
      </c>
      <c r="C29" s="25">
        <f t="shared" ref="C29" si="3">B29-B28</f>
        <v>0.40000000000000568</v>
      </c>
      <c r="D29" s="26">
        <f t="shared" ref="D29" si="4">C29/B28</f>
        <v>3.0721966205837612E-3</v>
      </c>
      <c r="E29" s="27">
        <f t="shared" ref="E29" si="5">E28+E28*D29</f>
        <v>231.56028368794324</v>
      </c>
      <c r="F29" s="9"/>
      <c r="G29" s="8"/>
    </row>
    <row r="30" spans="1:7" x14ac:dyDescent="0.3">
      <c r="A30" s="14">
        <v>46082</v>
      </c>
      <c r="B30" s="40">
        <f>'Herleitung Preise'!B30</f>
        <v>131.1</v>
      </c>
      <c r="C30" s="37">
        <f t="shared" ref="C30:C32" si="6">B30-B29</f>
        <v>0.5</v>
      </c>
      <c r="D30" s="38">
        <f t="shared" ref="D30:D32" si="7">C30/B29</f>
        <v>3.8284839203675345E-3</v>
      </c>
      <c r="E30" s="39">
        <f t="shared" ref="E30:E32" si="8">E29+E29*D30</f>
        <v>232.44680851063828</v>
      </c>
      <c r="F30" s="9"/>
      <c r="G30" s="8"/>
    </row>
    <row r="31" spans="1:7" x14ac:dyDescent="0.3">
      <c r="A31" s="33">
        <v>46113</v>
      </c>
      <c r="B31" s="41">
        <f>'Herleitung Preise'!B31</f>
        <v>132.30000000000001</v>
      </c>
      <c r="C31" s="30">
        <f t="shared" si="6"/>
        <v>1.2000000000000171</v>
      </c>
      <c r="D31" s="31">
        <f t="shared" si="7"/>
        <v>9.1533180778033338E-3</v>
      </c>
      <c r="E31" s="32">
        <f t="shared" si="8"/>
        <v>234.57446808510639</v>
      </c>
      <c r="F31" s="8"/>
      <c r="G31" s="8"/>
    </row>
    <row r="32" spans="1:7" ht="15" thickBot="1" x14ac:dyDescent="0.35">
      <c r="A32" s="13">
        <v>46143</v>
      </c>
      <c r="B32" s="42">
        <f>'Herleitung Preise'!B32</f>
        <v>132.5</v>
      </c>
      <c r="C32" s="34">
        <f t="shared" si="6"/>
        <v>0.19999999999998863</v>
      </c>
      <c r="D32" s="35">
        <f t="shared" si="7"/>
        <v>1.5117157974299971E-3</v>
      </c>
      <c r="E32" s="36">
        <f t="shared" si="8"/>
        <v>234.92907801418437</v>
      </c>
      <c r="F32" s="8"/>
      <c r="G32" s="8"/>
    </row>
    <row r="34" spans="1:3" x14ac:dyDescent="0.3">
      <c r="A34" s="5" t="s">
        <v>8</v>
      </c>
      <c r="C34" t="s">
        <v>10</v>
      </c>
    </row>
    <row r="35" spans="1:3" x14ac:dyDescent="0.3">
      <c r="A35" s="5" t="s">
        <v>11</v>
      </c>
      <c r="C35" s="2" t="s">
        <v>9</v>
      </c>
    </row>
  </sheetData>
  <sheetProtection sheet="1" objects="1" scenarios="1" selectLockedCells="1" selectUnlockedCells="1"/>
  <mergeCells count="12">
    <mergeCell ref="A9:C9"/>
    <mergeCell ref="D9:F9"/>
    <mergeCell ref="A10:C10"/>
    <mergeCell ref="D10:F10"/>
    <mergeCell ref="A11:C11"/>
    <mergeCell ref="D11:F11"/>
    <mergeCell ref="A12:C12"/>
    <mergeCell ref="D12:F12"/>
    <mergeCell ref="A13:C13"/>
    <mergeCell ref="D13:F13"/>
    <mergeCell ref="A14:C14"/>
    <mergeCell ref="D14:F14"/>
  </mergeCells>
  <hyperlinks>
    <hyperlink ref="C35" r:id="rId1" display="https://www.destatis.de/DE/Themen/Wirtschaft/Preise/Verbraucherpreisindex/Tabellen/Verbraucherpreise-12Kategorien.html" xr:uid="{00000000-0004-0000-0100-000000000000}"/>
  </hyperlinks>
  <pageMargins left="0.7" right="0.7" top="0.78740157499999996" bottom="0.78740157499999996" header="0.3" footer="0.3"/>
  <pageSetup paperSize="9" orientation="portrait" r:id="rId2"/>
  <ignoredErrors>
    <ignoredError sqref="E22" unlockedFormula="1"/>
  </ignoredErrors>
  <drawing r:id="rId3"/>
  <legacy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5"/>
  <sheetViews>
    <sheetView topLeftCell="A7" workbookViewId="0">
      <selection activeCell="I23" sqref="I23"/>
    </sheetView>
  </sheetViews>
  <sheetFormatPr baseColWidth="10" defaultRowHeight="14.4" x14ac:dyDescent="0.3"/>
  <cols>
    <col min="1" max="2" width="12.44140625" customWidth="1"/>
    <col min="3" max="3" width="13.6640625" customWidth="1"/>
    <col min="4" max="4" width="12.5546875" customWidth="1"/>
    <col min="5" max="5" width="14.6640625" customWidth="1"/>
  </cols>
  <sheetData>
    <row r="1" spans="1:6" ht="49.95" customHeight="1" x14ac:dyDescent="0.3"/>
    <row r="3" spans="1:6" ht="18" x14ac:dyDescent="0.35">
      <c r="A3" s="1" t="s">
        <v>0</v>
      </c>
      <c r="B3" s="1"/>
    </row>
    <row r="4" spans="1:6" ht="11.4" customHeight="1" x14ac:dyDescent="0.35">
      <c r="A4" s="1"/>
      <c r="B4" s="1"/>
    </row>
    <row r="5" spans="1:6" ht="18" x14ac:dyDescent="0.35">
      <c r="A5" s="4" t="s">
        <v>17</v>
      </c>
      <c r="B5" s="1"/>
    </row>
    <row r="6" spans="1:6" ht="18" x14ac:dyDescent="0.35">
      <c r="A6" s="4" t="s">
        <v>18</v>
      </c>
      <c r="B6" s="1"/>
    </row>
    <row r="7" spans="1:6" ht="18" x14ac:dyDescent="0.35">
      <c r="A7" s="4"/>
      <c r="B7" s="1"/>
    </row>
    <row r="8" spans="1:6" ht="7.2" customHeight="1" x14ac:dyDescent="0.3"/>
    <row r="9" spans="1:6" x14ac:dyDescent="0.3">
      <c r="A9" s="88" t="s">
        <v>2</v>
      </c>
      <c r="B9" s="88"/>
      <c r="C9" s="88"/>
      <c r="D9" s="85" t="s">
        <v>19</v>
      </c>
      <c r="E9" s="85"/>
      <c r="F9" s="85"/>
    </row>
    <row r="10" spans="1:6" x14ac:dyDescent="0.3">
      <c r="A10" s="88" t="s">
        <v>1</v>
      </c>
      <c r="B10" s="88"/>
      <c r="C10" s="88"/>
      <c r="D10" s="85" t="s">
        <v>21</v>
      </c>
      <c r="E10" s="85"/>
      <c r="F10" s="85"/>
    </row>
    <row r="11" spans="1:6" x14ac:dyDescent="0.3">
      <c r="A11" s="88" t="s">
        <v>3</v>
      </c>
      <c r="B11" s="88"/>
      <c r="C11" s="88"/>
      <c r="D11" s="89">
        <v>45323</v>
      </c>
      <c r="E11" s="86"/>
      <c r="F11" s="86"/>
    </row>
    <row r="12" spans="1:6" x14ac:dyDescent="0.3">
      <c r="A12" s="88" t="s">
        <v>4</v>
      </c>
      <c r="B12" s="88"/>
      <c r="C12" s="88"/>
      <c r="D12" s="87">
        <v>90</v>
      </c>
      <c r="E12" s="87"/>
      <c r="F12" s="87"/>
    </row>
    <row r="13" spans="1:6" x14ac:dyDescent="0.3">
      <c r="A13" s="88" t="s">
        <v>7</v>
      </c>
      <c r="B13" s="88"/>
      <c r="C13" s="88"/>
      <c r="D13" s="89">
        <v>46054</v>
      </c>
      <c r="E13" s="86"/>
      <c r="F13" s="86"/>
    </row>
    <row r="14" spans="1:6" x14ac:dyDescent="0.3">
      <c r="A14" s="88" t="s">
        <v>5</v>
      </c>
      <c r="B14" s="88"/>
      <c r="C14" s="88"/>
      <c r="D14" s="87">
        <v>93.18</v>
      </c>
      <c r="E14" s="87"/>
      <c r="F14" s="87"/>
    </row>
    <row r="15" spans="1:6" ht="15" thickBot="1" x14ac:dyDescent="0.35">
      <c r="D15" s="15"/>
      <c r="E15" s="15"/>
      <c r="F15" s="15"/>
    </row>
    <row r="16" spans="1:6" s="3" customFormat="1" ht="64.8" x14ac:dyDescent="0.3">
      <c r="A16" s="10" t="s">
        <v>6</v>
      </c>
      <c r="B16" s="11" t="s">
        <v>14</v>
      </c>
      <c r="C16" s="11" t="s">
        <v>13</v>
      </c>
      <c r="D16" s="11" t="s">
        <v>15</v>
      </c>
      <c r="E16" s="12" t="s">
        <v>16</v>
      </c>
    </row>
    <row r="17" spans="1:7" s="3" customFormat="1" x14ac:dyDescent="0.3">
      <c r="A17" s="16">
        <v>45689</v>
      </c>
      <c r="B17" s="17">
        <f>'Herleitung Preise'!B17</f>
        <v>124.7</v>
      </c>
      <c r="C17" s="18" t="s">
        <v>12</v>
      </c>
      <c r="D17" s="19" t="s">
        <v>12</v>
      </c>
      <c r="E17" s="20"/>
      <c r="F17" s="6"/>
      <c r="G17" s="7"/>
    </row>
    <row r="18" spans="1:7" x14ac:dyDescent="0.3">
      <c r="A18" s="21">
        <v>45717</v>
      </c>
      <c r="B18" s="17">
        <f>'Herleitung Preise'!B18</f>
        <v>125.5</v>
      </c>
      <c r="C18" s="17">
        <f>B18-B17</f>
        <v>0.79999999999999716</v>
      </c>
      <c r="D18" s="22">
        <f>C18/B17</f>
        <v>6.4153969526864248E-3</v>
      </c>
      <c r="E18" s="23">
        <f>E17+E17*D18</f>
        <v>0</v>
      </c>
      <c r="F18" s="7"/>
      <c r="G18" s="8"/>
    </row>
    <row r="19" spans="1:7" x14ac:dyDescent="0.3">
      <c r="A19" s="16">
        <v>45748</v>
      </c>
      <c r="B19" s="17">
        <f>'Herleitung Preise'!B19</f>
        <v>126</v>
      </c>
      <c r="C19" s="17">
        <f t="shared" ref="C19:C28" si="0">B19-B18</f>
        <v>0.5</v>
      </c>
      <c r="D19" s="22">
        <f t="shared" ref="D19:D28" si="1">C19/B18</f>
        <v>3.9840637450199202E-3</v>
      </c>
      <c r="E19" s="23">
        <f t="shared" ref="E19:E32" si="2">E18+E18*D19</f>
        <v>0</v>
      </c>
      <c r="F19" s="7"/>
      <c r="G19" s="8"/>
    </row>
    <row r="20" spans="1:7" x14ac:dyDescent="0.3">
      <c r="A20" s="21">
        <v>45778</v>
      </c>
      <c r="B20" s="17">
        <f>'Herleitung Preise'!B20</f>
        <v>126.5</v>
      </c>
      <c r="C20" s="17">
        <f t="shared" si="0"/>
        <v>0.5</v>
      </c>
      <c r="D20" s="22">
        <f t="shared" si="1"/>
        <v>3.968253968253968E-3</v>
      </c>
      <c r="E20" s="23">
        <f t="shared" si="2"/>
        <v>0</v>
      </c>
      <c r="F20" s="7"/>
      <c r="G20" s="8"/>
    </row>
    <row r="21" spans="1:7" x14ac:dyDescent="0.3">
      <c r="A21" s="16">
        <v>45809</v>
      </c>
      <c r="B21" s="17">
        <f>'Herleitung Preise'!B21</f>
        <v>126.9</v>
      </c>
      <c r="C21" s="17">
        <f t="shared" si="0"/>
        <v>0.40000000000000568</v>
      </c>
      <c r="D21" s="22">
        <f t="shared" si="1"/>
        <v>3.1620553359684245E-3</v>
      </c>
      <c r="E21" s="23">
        <f t="shared" si="2"/>
        <v>0</v>
      </c>
      <c r="F21" s="7"/>
      <c r="G21" s="8"/>
    </row>
    <row r="22" spans="1:7" x14ac:dyDescent="0.3">
      <c r="A22" s="21">
        <v>45839</v>
      </c>
      <c r="B22" s="17">
        <f>'Herleitung Preise'!B22</f>
        <v>127.5</v>
      </c>
      <c r="C22" s="17">
        <f t="shared" si="0"/>
        <v>0.59999999999999432</v>
      </c>
      <c r="D22" s="22">
        <f t="shared" si="1"/>
        <v>4.7281323877068106E-3</v>
      </c>
      <c r="E22" s="23">
        <f t="shared" si="2"/>
        <v>0</v>
      </c>
      <c r="F22" s="7"/>
      <c r="G22" s="8"/>
    </row>
    <row r="23" spans="1:7" x14ac:dyDescent="0.3">
      <c r="A23" s="16">
        <v>45870</v>
      </c>
      <c r="B23" s="17">
        <f>'Herleitung Preise'!B23</f>
        <v>127.9</v>
      </c>
      <c r="C23" s="17">
        <f t="shared" si="0"/>
        <v>0.40000000000000568</v>
      </c>
      <c r="D23" s="22">
        <f t="shared" si="1"/>
        <v>3.1372549019608289E-3</v>
      </c>
      <c r="E23" s="23">
        <f t="shared" si="2"/>
        <v>0</v>
      </c>
      <c r="F23" s="7"/>
      <c r="G23" s="8"/>
    </row>
    <row r="24" spans="1:7" x14ac:dyDescent="0.3">
      <c r="A24" s="21">
        <v>45901</v>
      </c>
      <c r="B24" s="17">
        <f>'Herleitung Preise'!B24</f>
        <v>128.30000000000001</v>
      </c>
      <c r="C24" s="17">
        <f t="shared" si="0"/>
        <v>0.40000000000000568</v>
      </c>
      <c r="D24" s="22">
        <f t="shared" si="1"/>
        <v>3.1274433150899582E-3</v>
      </c>
      <c r="E24" s="23">
        <f t="shared" si="2"/>
        <v>0</v>
      </c>
      <c r="F24" s="7"/>
      <c r="G24" s="8"/>
    </row>
    <row r="25" spans="1:7" x14ac:dyDescent="0.3">
      <c r="A25" s="16">
        <v>45931</v>
      </c>
      <c r="B25" s="17">
        <f>'Herleitung Preise'!B25</f>
        <v>128.80000000000001</v>
      </c>
      <c r="C25" s="17">
        <f t="shared" si="0"/>
        <v>0.5</v>
      </c>
      <c r="D25" s="22">
        <f t="shared" si="1"/>
        <v>3.8971161340607945E-3</v>
      </c>
      <c r="E25" s="23">
        <f t="shared" si="2"/>
        <v>0</v>
      </c>
      <c r="F25" s="7"/>
      <c r="G25" s="8"/>
    </row>
    <row r="26" spans="1:7" x14ac:dyDescent="0.3">
      <c r="A26" s="21">
        <v>45962</v>
      </c>
      <c r="B26" s="17">
        <f>'Herleitung Preise'!B26</f>
        <v>128.69999999999999</v>
      </c>
      <c r="C26" s="17">
        <f t="shared" si="0"/>
        <v>-0.10000000000002274</v>
      </c>
      <c r="D26" s="22">
        <f t="shared" si="1"/>
        <v>-7.7639751552812677E-4</v>
      </c>
      <c r="E26" s="23">
        <f t="shared" si="2"/>
        <v>0</v>
      </c>
      <c r="F26" s="7"/>
      <c r="G26" s="8"/>
    </row>
    <row r="27" spans="1:7" x14ac:dyDescent="0.3">
      <c r="A27" s="16">
        <v>45992</v>
      </c>
      <c r="B27" s="17">
        <f>'Herleitung Preise'!B27</f>
        <v>129</v>
      </c>
      <c r="C27" s="17">
        <f t="shared" si="0"/>
        <v>0.30000000000001137</v>
      </c>
      <c r="D27" s="22">
        <f t="shared" si="1"/>
        <v>2.3310023310024195E-3</v>
      </c>
      <c r="E27" s="23">
        <f t="shared" si="2"/>
        <v>0</v>
      </c>
      <c r="F27" s="7"/>
      <c r="G27" s="8"/>
    </row>
    <row r="28" spans="1:7" x14ac:dyDescent="0.3">
      <c r="A28" s="21">
        <v>46023</v>
      </c>
      <c r="B28" s="17">
        <f>'Herleitung Preise'!B28</f>
        <v>130.19999999999999</v>
      </c>
      <c r="C28" s="17">
        <f t="shared" si="0"/>
        <v>1.1999999999999886</v>
      </c>
      <c r="D28" s="22">
        <f t="shared" si="1"/>
        <v>9.3023255813952602E-3</v>
      </c>
      <c r="E28" s="23">
        <f t="shared" si="2"/>
        <v>0</v>
      </c>
      <c r="F28" s="7"/>
      <c r="G28" s="8"/>
    </row>
    <row r="29" spans="1:7" ht="15" thickBot="1" x14ac:dyDescent="0.35">
      <c r="A29" s="24">
        <v>46054</v>
      </c>
      <c r="B29" s="25">
        <f>'Herleitung Preise'!B29</f>
        <v>130.6</v>
      </c>
      <c r="C29" s="25">
        <f t="shared" ref="C29" si="3">B29-B28</f>
        <v>0.40000000000000568</v>
      </c>
      <c r="D29" s="26">
        <f t="shared" ref="D29" si="4">C29/B28</f>
        <v>3.0721966205837612E-3</v>
      </c>
      <c r="E29" s="27">
        <f>D14</f>
        <v>93.18</v>
      </c>
      <c r="F29" s="9"/>
      <c r="G29" s="8"/>
    </row>
    <row r="30" spans="1:7" x14ac:dyDescent="0.3">
      <c r="A30" s="14">
        <v>46082</v>
      </c>
      <c r="B30" s="37">
        <f>'Herleitung Preise'!B30</f>
        <v>131.1</v>
      </c>
      <c r="C30" s="37">
        <f t="shared" ref="C30:C32" si="5">B30-B29</f>
        <v>0.5</v>
      </c>
      <c r="D30" s="38">
        <f t="shared" ref="D30:D32" si="6">C30/B29</f>
        <v>3.8284839203675345E-3</v>
      </c>
      <c r="E30" s="39">
        <f t="shared" si="2"/>
        <v>93.536738131699849</v>
      </c>
      <c r="F30" s="9"/>
      <c r="G30" s="8"/>
    </row>
    <row r="31" spans="1:7" x14ac:dyDescent="0.3">
      <c r="A31" s="33">
        <v>46113</v>
      </c>
      <c r="B31" s="30">
        <f>'Herleitung Preise'!B31</f>
        <v>132.30000000000001</v>
      </c>
      <c r="C31" s="30">
        <f t="shared" si="5"/>
        <v>1.2000000000000171</v>
      </c>
      <c r="D31" s="31">
        <f t="shared" si="6"/>
        <v>9.1533180778033338E-3</v>
      </c>
      <c r="E31" s="32">
        <f t="shared" si="2"/>
        <v>94.39290964777949</v>
      </c>
      <c r="F31" s="8"/>
      <c r="G31" s="8"/>
    </row>
    <row r="32" spans="1:7" ht="15" thickBot="1" x14ac:dyDescent="0.35">
      <c r="A32" s="13">
        <v>46143</v>
      </c>
      <c r="B32" s="34">
        <f>'Herleitung Preise'!B32</f>
        <v>132.5</v>
      </c>
      <c r="C32" s="34">
        <f t="shared" si="5"/>
        <v>0.19999999999998863</v>
      </c>
      <c r="D32" s="35">
        <f t="shared" si="6"/>
        <v>1.5117157974299971E-3</v>
      </c>
      <c r="E32" s="36">
        <f t="shared" si="2"/>
        <v>94.535604900459418</v>
      </c>
      <c r="F32" s="8"/>
      <c r="G32" s="8"/>
    </row>
    <row r="34" spans="1:3" x14ac:dyDescent="0.3">
      <c r="A34" s="5" t="s">
        <v>8</v>
      </c>
      <c r="C34" t="s">
        <v>10</v>
      </c>
    </row>
    <row r="35" spans="1:3" x14ac:dyDescent="0.3">
      <c r="A35" s="5" t="s">
        <v>11</v>
      </c>
      <c r="C35" s="2" t="s">
        <v>9</v>
      </c>
    </row>
  </sheetData>
  <sheetProtection sheet="1" objects="1" scenarios="1" selectLockedCells="1" selectUnlockedCells="1"/>
  <mergeCells count="12">
    <mergeCell ref="A9:C9"/>
    <mergeCell ref="D9:F9"/>
    <mergeCell ref="A10:C10"/>
    <mergeCell ref="D10:F10"/>
    <mergeCell ref="A11:C11"/>
    <mergeCell ref="D11:F11"/>
    <mergeCell ref="A12:C12"/>
    <mergeCell ref="D12:F12"/>
    <mergeCell ref="A13:C13"/>
    <mergeCell ref="D13:F13"/>
    <mergeCell ref="A14:C14"/>
    <mergeCell ref="D14:F14"/>
  </mergeCells>
  <hyperlinks>
    <hyperlink ref="C35" r:id="rId1" display="https://www.destatis.de/DE/Themen/Wirtschaft/Preise/Verbraucherpreisindex/Tabellen/Verbraucherpreise-12Kategorien.html" xr:uid="{00000000-0004-0000-0200-000000000000}"/>
  </hyperlinks>
  <pageMargins left="0.7" right="0.7" top="0.78740157499999996" bottom="0.78740157499999996" header="0.3" footer="0.3"/>
  <pageSetup paperSize="9" orientation="portrait" r:id="rId2"/>
  <ignoredErrors>
    <ignoredError sqref="E18:E28 E30" unlockedFormula="1"/>
  </ignoredError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AC73D-5B81-471C-A8E9-6FD2953DC70F}">
  <dimension ref="A30:A40"/>
  <sheetViews>
    <sheetView topLeftCell="A10" workbookViewId="0">
      <selection activeCell="N31" sqref="N31"/>
    </sheetView>
  </sheetViews>
  <sheetFormatPr baseColWidth="10" defaultRowHeight="14.4" x14ac:dyDescent="0.3"/>
  <sheetData>
    <row r="30" ht="87.75" customHeight="1" x14ac:dyDescent="0.3"/>
    <row r="40" spans="1:1" x14ac:dyDescent="0.3">
      <c r="A40" s="2" t="s">
        <v>22</v>
      </c>
    </row>
  </sheetData>
  <sheetProtection sheet="1" objects="1" scenarios="1" selectLockedCells="1" selectUnlockedCells="1"/>
  <hyperlinks>
    <hyperlink ref="A40" r:id="rId1" location="236124" display="https://www.destatis.de/DE/Themen/Wirtschaft/Preise/Verbraucherpreisindex/Tabellen/Verbraucherpreise-12Kategorien.html - 236124" xr:uid="{84A7B6A2-914F-44B0-8394-02DD3AEC78AC}"/>
  </hyperlinks>
  <pageMargins left="0.7" right="0.7" top="0.78740157499999996" bottom="0.78740157499999996"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Herleitung Preise</vt:lpstr>
      <vt:lpstr>Beispiel a)</vt:lpstr>
      <vt:lpstr>Beispiel b)</vt:lpstr>
      <vt:lpstr>Preisindex</vt:lpstr>
    </vt:vector>
  </TitlesOfParts>
  <Company>Landesbetrieb Wald und Holz Nordrhein-Westfalen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Vetter, Dieter</dc:creator>
  <cp:lastModifiedBy>Vetter, Dieter</cp:lastModifiedBy>
  <cp:lastPrinted>2022-03-17T08:38:21Z</cp:lastPrinted>
  <dcterms:created xsi:type="dcterms:W3CDTF">2022-03-10T12:28:41Z</dcterms:created>
  <dcterms:modified xsi:type="dcterms:W3CDTF">2026-06-18T14:02:02Z</dcterms:modified>
</cp:coreProperties>
</file>